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cshively\Downloads\"/>
    </mc:Choice>
  </mc:AlternateContent>
  <xr:revisionPtr revIDLastSave="0" documentId="8_{907E06DB-266D-42FD-A215-E9C549A8578D}" xr6:coauthVersionLast="47" xr6:coauthVersionMax="47" xr10:uidLastSave="{00000000-0000-0000-0000-000000000000}"/>
  <workbookProtection workbookAlgorithmName="SHA-512" workbookHashValue="7ODUAzM83/Qq9NVDDT8arKpR//RJesXxGg9PVmh7jSdBoHILKOnxi6JORHVcJWQR87L6IYm87DZd6M5w+pYYWQ==" workbookSaltValue="u6x/lpdG05Lc57Ch34EweQ==" workbookSpinCount="100000" lockStructure="1"/>
  <bookViews>
    <workbookView xWindow="-108" yWindow="-108" windowWidth="23256" windowHeight="12456" tabRatio="597" activeTab="1" xr2:uid="{00000000-000D-0000-FFFF-FFFF00000000}"/>
  </bookViews>
  <sheets>
    <sheet name="Instructions" sheetId="7" r:id="rId1"/>
    <sheet name="Summary" sheetId="1" r:id="rId2"/>
    <sheet name="NCEA" sheetId="8" r:id="rId3"/>
    <sheet name="Elementary" sheetId="3" r:id="rId4"/>
    <sheet name="Secondary" sheetId="5" r:id="rId5"/>
  </sheets>
  <definedNames>
    <definedName name="AllValues">#REF!</definedName>
    <definedName name="ConRange">Summary!$I$43:$K$106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I232" i="1" l="1"/>
  <c r="I231" i="1"/>
  <c r="KL4" i="8"/>
  <c r="KK4" i="8"/>
  <c r="KJ4" i="8"/>
  <c r="KI4" i="8"/>
  <c r="KH4" i="8"/>
  <c r="GV4" i="8"/>
  <c r="GU4" i="8"/>
  <c r="FN4" i="8"/>
  <c r="FO4" i="8"/>
  <c r="FM4" i="8"/>
  <c r="FF4" i="8"/>
  <c r="FE4" i="8"/>
  <c r="DX4" i="8"/>
  <c r="DY4" i="8"/>
  <c r="DW4" i="8"/>
  <c r="BY4" i="8"/>
  <c r="BZ4" i="8"/>
  <c r="BX4" i="8"/>
  <c r="AB4" i="8"/>
  <c r="AC4" i="8"/>
  <c r="AA4" i="8"/>
  <c r="J253" i="1"/>
  <c r="J254" i="1"/>
  <c r="I246" i="1"/>
  <c r="K237" i="1"/>
  <c r="K238" i="1"/>
  <c r="I239" i="1"/>
  <c r="I238" i="1"/>
  <c r="I237" i="1"/>
  <c r="I236" i="1"/>
  <c r="I235" i="1"/>
  <c r="H239" i="1"/>
  <c r="H238" i="1"/>
  <c r="H237" i="1"/>
  <c r="H236" i="1"/>
  <c r="H235" i="1"/>
  <c r="D193" i="1"/>
  <c r="C193" i="1"/>
  <c r="E193" i="1" s="1"/>
  <c r="F170" i="1"/>
  <c r="G170" i="1"/>
  <c r="E170" i="1"/>
  <c r="D144" i="1"/>
  <c r="C144" i="1"/>
  <c r="F121" i="1"/>
  <c r="G121" i="1"/>
  <c r="E121" i="1"/>
  <c r="F36" i="1"/>
  <c r="G36" i="1"/>
  <c r="E36" i="1"/>
  <c r="F76" i="1"/>
  <c r="G76" i="1"/>
  <c r="E76" i="1"/>
  <c r="FL10" i="3"/>
  <c r="FM10" i="3"/>
  <c r="FN10" i="3"/>
  <c r="FO10" i="3"/>
  <c r="FP10" i="3"/>
  <c r="FQ10" i="3"/>
  <c r="EA10" i="3"/>
  <c r="EB10" i="3"/>
  <c r="FL10" i="5"/>
  <c r="FM10" i="5"/>
  <c r="FN10" i="5"/>
  <c r="FO10" i="5"/>
  <c r="FP10" i="5"/>
  <c r="FQ10" i="5"/>
  <c r="EA10" i="5"/>
  <c r="EB10" i="5"/>
  <c r="JZ4" i="8"/>
  <c r="ID4" i="8"/>
  <c r="IC4" i="8"/>
  <c r="IB4" i="8"/>
  <c r="IA4" i="8"/>
  <c r="HZ4" i="8"/>
  <c r="HY4" i="8"/>
  <c r="HX4" i="8"/>
  <c r="HV4" i="8"/>
  <c r="HW4" i="8"/>
  <c r="HU4" i="8"/>
  <c r="HS4" i="8"/>
  <c r="HT4" i="8"/>
  <c r="HR4" i="8"/>
  <c r="HP4" i="8"/>
  <c r="HQ4" i="8"/>
  <c r="HO4" i="8"/>
  <c r="JY4" i="8"/>
  <c r="JX4" i="8"/>
  <c r="JW4" i="8"/>
  <c r="JV4" i="8"/>
  <c r="IE4" i="8"/>
  <c r="HI4" i="8"/>
  <c r="HH4" i="8"/>
  <c r="HG4" i="8"/>
  <c r="HF4" i="8"/>
  <c r="H170" i="1" l="1"/>
  <c r="H121" i="1"/>
  <c r="E144" i="1"/>
  <c r="H76" i="1"/>
  <c r="H36" i="1"/>
  <c r="IP1" i="8"/>
  <c r="IO1" i="8"/>
  <c r="IN1" i="8"/>
  <c r="CW1" i="8"/>
  <c r="B16" i="1" l="1"/>
  <c r="B4" i="8" s="1"/>
  <c r="B17" i="1"/>
  <c r="F4" i="8" s="1"/>
  <c r="C130" i="1"/>
  <c r="EI4" i="8" s="1"/>
  <c r="D131" i="1"/>
  <c r="EM4" i="8" s="1"/>
  <c r="C47" i="1"/>
  <c r="AP4" i="8" s="1"/>
  <c r="KD4" i="8"/>
  <c r="D17" i="1"/>
  <c r="H4" i="8" s="1"/>
  <c r="G216" i="1"/>
  <c r="GW4" i="8" s="1"/>
  <c r="G224" i="1"/>
  <c r="HD4" i="8" s="1"/>
  <c r="G210" i="1" l="1"/>
  <c r="G211" i="1"/>
  <c r="JH4" i="8" s="1"/>
  <c r="KG4" i="8"/>
  <c r="KF4" i="8"/>
  <c r="KE4" i="8"/>
  <c r="H210" i="1" l="1"/>
  <c r="JG4" i="8"/>
  <c r="H211" i="1"/>
  <c r="HJ4" i="8"/>
  <c r="KC4" i="8"/>
  <c r="D205" i="1"/>
  <c r="KB4" i="8" s="1"/>
  <c r="D156" i="1"/>
  <c r="KA4" i="8" s="1"/>
  <c r="DL10" i="5"/>
  <c r="DM10" i="5"/>
  <c r="DN10" i="5"/>
  <c r="DL10" i="3"/>
  <c r="DM10" i="3"/>
  <c r="DN10" i="3"/>
  <c r="CT10" i="3"/>
  <c r="CT10" i="5"/>
  <c r="G247" i="1" l="1"/>
  <c r="JR4" i="8" s="1"/>
  <c r="B28" i="1"/>
  <c r="B26" i="1"/>
  <c r="R4" i="8" s="1"/>
  <c r="B27" i="1"/>
  <c r="S4" i="8" l="1"/>
  <c r="T4" i="8"/>
  <c r="C20" i="1"/>
  <c r="IG4" i="8" s="1"/>
  <c r="D20" i="1"/>
  <c r="IH4" i="8" s="1"/>
  <c r="E20" i="1"/>
  <c r="II4" i="8" s="1"/>
  <c r="B20" i="1"/>
  <c r="IF4" i="8" s="1"/>
  <c r="C19" i="1"/>
  <c r="O4" i="8" s="1"/>
  <c r="D19" i="1"/>
  <c r="P4" i="8" s="1"/>
  <c r="E19" i="1"/>
  <c r="Q4" i="8" s="1"/>
  <c r="B19" i="1"/>
  <c r="N4" i="8" s="1"/>
  <c r="C18" i="1"/>
  <c r="K4" i="8" s="1"/>
  <c r="D18" i="1"/>
  <c r="L4" i="8" s="1"/>
  <c r="E18" i="1"/>
  <c r="M4" i="8" s="1"/>
  <c r="B18" i="1"/>
  <c r="J4" i="8" s="1"/>
  <c r="C17" i="1"/>
  <c r="G4" i="8" s="1"/>
  <c r="E17" i="1"/>
  <c r="I4" i="8" s="1"/>
  <c r="C16" i="1"/>
  <c r="C4" i="8" s="1"/>
  <c r="D16" i="1"/>
  <c r="D4" i="8" s="1"/>
  <c r="E16" i="1"/>
  <c r="E4" i="8" s="1"/>
  <c r="FR10" i="3" l="1"/>
  <c r="FS10" i="3"/>
  <c r="FT10" i="3"/>
  <c r="FU10" i="3"/>
  <c r="FV10" i="3"/>
  <c r="FW10" i="3"/>
  <c r="FX10" i="3"/>
  <c r="FY10" i="3"/>
  <c r="FZ10" i="3"/>
  <c r="GA10" i="3"/>
  <c r="FR10" i="5"/>
  <c r="FS10" i="5"/>
  <c r="FT10" i="5"/>
  <c r="FU10" i="5"/>
  <c r="FV10" i="5"/>
  <c r="FW10" i="5"/>
  <c r="FX10" i="5"/>
  <c r="FY10" i="5"/>
  <c r="FZ10" i="5"/>
  <c r="GA10" i="5"/>
  <c r="G221" i="1"/>
  <c r="GY4" i="8" s="1"/>
  <c r="G223" i="1"/>
  <c r="HA4" i="8" s="1"/>
  <c r="H250" i="1" l="1"/>
  <c r="JU4" i="8" s="1"/>
  <c r="G250" i="1"/>
  <c r="JT4" i="8" s="1"/>
  <c r="G248" i="1"/>
  <c r="JS4" i="8" s="1"/>
  <c r="G245" i="1"/>
  <c r="HN4" i="8" s="1"/>
  <c r="G244" i="1"/>
  <c r="HM4" i="8" s="1"/>
  <c r="H242" i="1"/>
  <c r="JQ4" i="8" s="1"/>
  <c r="G242" i="1"/>
  <c r="JP4" i="8" s="1"/>
  <c r="G225" i="1"/>
  <c r="JN4" i="8" s="1"/>
  <c r="G226" i="1"/>
  <c r="JO4" i="8" s="1"/>
  <c r="FK10" i="3"/>
  <c r="FK10" i="5"/>
  <c r="G222" i="1"/>
  <c r="JM4" i="8" s="1"/>
  <c r="G220" i="1"/>
  <c r="GX4" i="8" s="1"/>
  <c r="G219" i="1"/>
  <c r="JK4" i="8" s="1"/>
  <c r="G218" i="1"/>
  <c r="JJ4" i="8" s="1"/>
  <c r="G217" i="1"/>
  <c r="JI4" i="8" s="1"/>
  <c r="D206" i="1"/>
  <c r="JF4" i="8" s="1"/>
  <c r="D204" i="1"/>
  <c r="JE4" i="8" s="1"/>
  <c r="D203" i="1"/>
  <c r="JD4" i="8" s="1"/>
  <c r="D202" i="1"/>
  <c r="JC4" i="8" s="1"/>
  <c r="D201" i="1"/>
  <c r="JB4" i="8" s="1"/>
  <c r="D200" i="1"/>
  <c r="JA4" i="8" s="1"/>
  <c r="D199" i="1"/>
  <c r="IZ4" i="8" s="1"/>
  <c r="D192" i="1"/>
  <c r="GT4" i="8" s="1"/>
  <c r="C192" i="1"/>
  <c r="GS4" i="8" s="1"/>
  <c r="D191" i="1"/>
  <c r="GR4" i="8" s="1"/>
  <c r="C191" i="1"/>
  <c r="GQ4" i="8" s="1"/>
  <c r="D190" i="1"/>
  <c r="GP4" i="8" s="1"/>
  <c r="C190" i="1"/>
  <c r="GO4" i="8" s="1"/>
  <c r="D189" i="1"/>
  <c r="GN4" i="8" s="1"/>
  <c r="C189" i="1"/>
  <c r="GM4" i="8" s="1"/>
  <c r="D188" i="1"/>
  <c r="C188" i="1"/>
  <c r="E182" i="1"/>
  <c r="GJ4" i="8" s="1"/>
  <c r="D182" i="1"/>
  <c r="GI4" i="8" s="1"/>
  <c r="C182" i="1"/>
  <c r="GH4" i="8" s="1"/>
  <c r="E181" i="1"/>
  <c r="GG4" i="8" s="1"/>
  <c r="D181" i="1"/>
  <c r="GF4" i="8" s="1"/>
  <c r="C181" i="1"/>
  <c r="GE4" i="8" s="1"/>
  <c r="E180" i="1"/>
  <c r="GD4" i="8" s="1"/>
  <c r="D180" i="1"/>
  <c r="GC4" i="8" s="1"/>
  <c r="C180" i="1"/>
  <c r="GB4" i="8" s="1"/>
  <c r="E179" i="1"/>
  <c r="GA4" i="8" s="1"/>
  <c r="D179" i="1"/>
  <c r="FZ4" i="8" s="1"/>
  <c r="C179" i="1"/>
  <c r="FY4" i="8" s="1"/>
  <c r="E178" i="1"/>
  <c r="FX4" i="8" s="1"/>
  <c r="D178" i="1"/>
  <c r="FW4" i="8" s="1"/>
  <c r="C178" i="1"/>
  <c r="FV4" i="8" s="1"/>
  <c r="E177" i="1"/>
  <c r="FU4" i="8" s="1"/>
  <c r="D177" i="1"/>
  <c r="FT4" i="8" s="1"/>
  <c r="C177" i="1"/>
  <c r="FS4" i="8" s="1"/>
  <c r="E176" i="1"/>
  <c r="FR4" i="8" s="1"/>
  <c r="D176" i="1"/>
  <c r="FQ4" i="8" s="1"/>
  <c r="C176" i="1"/>
  <c r="FP4" i="8" s="1"/>
  <c r="G169" i="1"/>
  <c r="FL4" i="8" s="1"/>
  <c r="F169" i="1"/>
  <c r="FK4" i="8" s="1"/>
  <c r="E169" i="1"/>
  <c r="FJ4" i="8" s="1"/>
  <c r="G168" i="1"/>
  <c r="F168" i="1"/>
  <c r="E168" i="1"/>
  <c r="D111" i="1"/>
  <c r="DP4" i="8" s="1"/>
  <c r="D110" i="1"/>
  <c r="DO4" i="8" s="1"/>
  <c r="D109" i="1"/>
  <c r="DN4" i="8" s="1"/>
  <c r="D108" i="1"/>
  <c r="DM4" i="8" s="1"/>
  <c r="D107" i="1"/>
  <c r="DL4" i="8" s="1"/>
  <c r="D106" i="1"/>
  <c r="DK4" i="8" s="1"/>
  <c r="D105" i="1"/>
  <c r="DJ4" i="8" s="1"/>
  <c r="D104" i="1"/>
  <c r="DI4" i="8" s="1"/>
  <c r="D103" i="1"/>
  <c r="DH4" i="8" s="1"/>
  <c r="D89" i="1"/>
  <c r="CT4" i="8" s="1"/>
  <c r="E89" i="1"/>
  <c r="CU4" i="8" s="1"/>
  <c r="C89" i="1"/>
  <c r="CS4" i="8" s="1"/>
  <c r="D88" i="1"/>
  <c r="CQ4" i="8" s="1"/>
  <c r="E88" i="1"/>
  <c r="CR4" i="8" s="1"/>
  <c r="C88" i="1"/>
  <c r="CP4" i="8" s="1"/>
  <c r="D87" i="1"/>
  <c r="CN4" i="8" s="1"/>
  <c r="E87" i="1"/>
  <c r="CO4" i="8" s="1"/>
  <c r="C87" i="1"/>
  <c r="CM4" i="8" s="1"/>
  <c r="D86" i="1"/>
  <c r="CK4" i="8" s="1"/>
  <c r="E86" i="1"/>
  <c r="CL4" i="8" s="1"/>
  <c r="C86" i="1"/>
  <c r="CJ4" i="8" s="1"/>
  <c r="D85" i="1"/>
  <c r="CH4" i="8" s="1"/>
  <c r="E85" i="1"/>
  <c r="CI4" i="8" s="1"/>
  <c r="C85" i="1"/>
  <c r="CG4" i="8" s="1"/>
  <c r="D84" i="1"/>
  <c r="CE4" i="8" s="1"/>
  <c r="E84" i="1"/>
  <c r="CF4" i="8" s="1"/>
  <c r="C84" i="1"/>
  <c r="CD4" i="8" s="1"/>
  <c r="D83" i="1"/>
  <c r="CB4" i="8" s="1"/>
  <c r="E83" i="1"/>
  <c r="CC4" i="8" s="1"/>
  <c r="C83" i="1"/>
  <c r="CA4" i="8" s="1"/>
  <c r="F75" i="1"/>
  <c r="BV4" i="8" s="1"/>
  <c r="G75" i="1"/>
  <c r="BW4" i="8" s="1"/>
  <c r="E75" i="1"/>
  <c r="BU4" i="8" s="1"/>
  <c r="F74" i="1"/>
  <c r="G74" i="1"/>
  <c r="E74" i="1"/>
  <c r="B68" i="1"/>
  <c r="BQ4" i="8" s="1"/>
  <c r="B67" i="1"/>
  <c r="BP4" i="8" s="1"/>
  <c r="B66" i="1"/>
  <c r="BO4" i="8" s="1"/>
  <c r="C60" i="1"/>
  <c r="IK4" i="8" s="1"/>
  <c r="D60" i="1"/>
  <c r="IL4" i="8" s="1"/>
  <c r="E60" i="1"/>
  <c r="IM4" i="8" s="1"/>
  <c r="B60" i="1"/>
  <c r="IJ4" i="8" s="1"/>
  <c r="C59" i="1"/>
  <c r="BL4" i="8" s="1"/>
  <c r="D59" i="1"/>
  <c r="BM4" i="8" s="1"/>
  <c r="E59" i="1"/>
  <c r="BN4" i="8" s="1"/>
  <c r="B59" i="1"/>
  <c r="BK4" i="8" s="1"/>
  <c r="C58" i="1"/>
  <c r="BH4" i="8" s="1"/>
  <c r="D58" i="1"/>
  <c r="BI4" i="8" s="1"/>
  <c r="E58" i="1"/>
  <c r="BJ4" i="8" s="1"/>
  <c r="B58" i="1"/>
  <c r="BG4" i="8" s="1"/>
  <c r="C57" i="1"/>
  <c r="BD4" i="8" s="1"/>
  <c r="D57" i="1"/>
  <c r="BE4" i="8" s="1"/>
  <c r="E57" i="1"/>
  <c r="BF4" i="8" s="1"/>
  <c r="B57" i="1"/>
  <c r="BC4" i="8" s="1"/>
  <c r="C56" i="1"/>
  <c r="AZ4" i="8" s="1"/>
  <c r="D56" i="1"/>
  <c r="BA4" i="8" s="1"/>
  <c r="E56" i="1"/>
  <c r="BB4" i="8" s="1"/>
  <c r="B56" i="1"/>
  <c r="AY4" i="8" s="1"/>
  <c r="FJ10" i="5"/>
  <c r="FI10" i="5"/>
  <c r="FH10" i="5"/>
  <c r="FG10" i="5"/>
  <c r="FF10" i="5"/>
  <c r="FE10" i="5"/>
  <c r="FD10" i="5"/>
  <c r="FC10" i="5"/>
  <c r="FB10" i="5"/>
  <c r="FA10" i="5"/>
  <c r="EZ10" i="5"/>
  <c r="EY10" i="5"/>
  <c r="EX10" i="5"/>
  <c r="EW10" i="5"/>
  <c r="EV10" i="5"/>
  <c r="EU10" i="5"/>
  <c r="ET10" i="5"/>
  <c r="ES10" i="5"/>
  <c r="ER10" i="5"/>
  <c r="EQ10" i="5"/>
  <c r="EP10" i="5"/>
  <c r="EO10" i="5"/>
  <c r="EN10" i="5"/>
  <c r="EM10" i="5"/>
  <c r="EL10" i="5"/>
  <c r="EK10" i="5"/>
  <c r="EJ10" i="5"/>
  <c r="EI10" i="5"/>
  <c r="EH10" i="5"/>
  <c r="EG10" i="5"/>
  <c r="EF10" i="5"/>
  <c r="EE10" i="5"/>
  <c r="ED10" i="5"/>
  <c r="EC10" i="5"/>
  <c r="DJ10" i="5"/>
  <c r="DI10" i="5"/>
  <c r="DH10" i="5"/>
  <c r="DG10" i="5"/>
  <c r="DF10" i="5"/>
  <c r="DE10" i="5"/>
  <c r="DD10" i="5"/>
  <c r="DC10" i="5"/>
  <c r="DB10" i="5"/>
  <c r="DA10" i="5"/>
  <c r="CZ10" i="5"/>
  <c r="CY10" i="5"/>
  <c r="CX10" i="5"/>
  <c r="CW10" i="5"/>
  <c r="CV10" i="5"/>
  <c r="CU10" i="5"/>
  <c r="CS10" i="5"/>
  <c r="CR10" i="5"/>
  <c r="CQ10" i="5"/>
  <c r="CP10" i="5"/>
  <c r="CO10" i="5"/>
  <c r="CN10" i="5"/>
  <c r="CM10" i="5"/>
  <c r="CL10" i="5"/>
  <c r="CK10" i="5"/>
  <c r="CJ10" i="5"/>
  <c r="CI10" i="5"/>
  <c r="CH10" i="5"/>
  <c r="CG10" i="5"/>
  <c r="CF10" i="5"/>
  <c r="CE10" i="5"/>
  <c r="CD10" i="5"/>
  <c r="CC10" i="5"/>
  <c r="CB10" i="5"/>
  <c r="CA10" i="5"/>
  <c r="BZ10" i="5"/>
  <c r="BY10" i="5"/>
  <c r="BX10" i="5"/>
  <c r="BW10" i="5"/>
  <c r="BV10" i="5"/>
  <c r="BU10" i="5"/>
  <c r="BT10" i="5"/>
  <c r="BS10" i="5"/>
  <c r="BR10" i="5"/>
  <c r="BQ10" i="5"/>
  <c r="BP10" i="5"/>
  <c r="BO10" i="5"/>
  <c r="BN10" i="5"/>
  <c r="BM10" i="5"/>
  <c r="BL10" i="5"/>
  <c r="BK10" i="5"/>
  <c r="BJ10" i="5"/>
  <c r="BI10" i="5"/>
  <c r="BH10" i="5"/>
  <c r="BG10" i="5"/>
  <c r="BF10" i="5"/>
  <c r="BE10"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G162" i="1"/>
  <c r="IY4" i="8" s="1"/>
  <c r="G161" i="1"/>
  <c r="IX4" i="8" s="1"/>
  <c r="D157" i="1"/>
  <c r="IW4" i="8" s="1"/>
  <c r="D155" i="1"/>
  <c r="IV4" i="8" s="1"/>
  <c r="D154" i="1"/>
  <c r="IU4" i="8" s="1"/>
  <c r="D153" i="1"/>
  <c r="IT4" i="8" s="1"/>
  <c r="D152" i="1"/>
  <c r="IS4" i="8" s="1"/>
  <c r="D151" i="1"/>
  <c r="IR4" i="8" s="1"/>
  <c r="D150" i="1"/>
  <c r="IQ4" i="8" s="1"/>
  <c r="C96" i="1"/>
  <c r="IO4" i="8" s="1"/>
  <c r="C95" i="1"/>
  <c r="IN4" i="8" s="1"/>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GL4" i="8" l="1"/>
  <c r="D194" i="1"/>
  <c r="GK4" i="8"/>
  <c r="C194" i="1"/>
  <c r="FG4" i="8"/>
  <c r="E171" i="1"/>
  <c r="FH4" i="8"/>
  <c r="F171" i="1"/>
  <c r="FI4" i="8"/>
  <c r="G171" i="1"/>
  <c r="BR4" i="8"/>
  <c r="E77" i="1"/>
  <c r="BT4" i="8"/>
  <c r="G77" i="1"/>
  <c r="BS4" i="8"/>
  <c r="F77" i="1"/>
  <c r="EC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U10" i="3"/>
  <c r="CV10" i="3"/>
  <c r="CW10" i="3"/>
  <c r="CX10" i="3"/>
  <c r="CY10" i="3"/>
  <c r="CZ10" i="3"/>
  <c r="DA10" i="3"/>
  <c r="DB10" i="3"/>
  <c r="DC10" i="3"/>
  <c r="DD10" i="3"/>
  <c r="DE10" i="3"/>
  <c r="DF10" i="3"/>
  <c r="DG10" i="3"/>
  <c r="DH10" i="3"/>
  <c r="DI10" i="3"/>
  <c r="DJ10" i="3"/>
  <c r="DK10" i="3"/>
  <c r="DO10" i="3"/>
  <c r="DP10" i="3"/>
  <c r="DQ10" i="3"/>
  <c r="DR10" i="3"/>
  <c r="DS10" i="3"/>
  <c r="DT10" i="3"/>
  <c r="DU10" i="3"/>
  <c r="DV10" i="3"/>
  <c r="DW10" i="3"/>
  <c r="DX10" i="3"/>
  <c r="DY10" i="3"/>
  <c r="DZ10" i="3"/>
  <c r="I10" i="3"/>
  <c r="H162" i="1" l="1"/>
  <c r="H161" i="1"/>
  <c r="C97" i="1"/>
  <c r="IP4" i="8" s="1"/>
  <c r="C106" i="1" l="1"/>
  <c r="DE4" i="8" s="1"/>
  <c r="E49" i="1"/>
  <c r="AX4" i="8" s="1"/>
  <c r="C98" i="1"/>
  <c r="CW4" i="8" s="1"/>
  <c r="C99" i="1"/>
  <c r="CX4" i="8" s="1"/>
  <c r="C100" i="1"/>
  <c r="CY4" i="8" s="1"/>
  <c r="C101" i="1"/>
  <c r="CZ4" i="8" s="1"/>
  <c r="C102" i="1"/>
  <c r="DA4" i="8" s="1"/>
  <c r="C103" i="1"/>
  <c r="DB4" i="8" s="1"/>
  <c r="C104" i="1"/>
  <c r="DC4" i="8" s="1"/>
  <c r="C105" i="1"/>
  <c r="DD4" i="8" s="1"/>
  <c r="C107" i="1"/>
  <c r="DF4" i="8" s="1"/>
  <c r="C111" i="1"/>
  <c r="DG4" i="8" s="1"/>
  <c r="AD4" i="8"/>
  <c r="C44" i="1"/>
  <c r="AG4" i="8" s="1"/>
  <c r="C45" i="1"/>
  <c r="AJ4" i="8" s="1"/>
  <c r="C46" i="1"/>
  <c r="AM4" i="8" s="1"/>
  <c r="C48" i="1"/>
  <c r="AS4" i="8" s="1"/>
  <c r="C49" i="1"/>
  <c r="AV4" i="8" s="1"/>
  <c r="D43" i="1"/>
  <c r="AE4" i="8" s="1"/>
  <c r="D44" i="1"/>
  <c r="AH4" i="8" s="1"/>
  <c r="D45" i="1"/>
  <c r="AK4" i="8" s="1"/>
  <c r="D46" i="1"/>
  <c r="AN4" i="8" s="1"/>
  <c r="D47" i="1"/>
  <c r="AQ4" i="8" s="1"/>
  <c r="D48" i="1"/>
  <c r="AT4" i="8" s="1"/>
  <c r="D49" i="1"/>
  <c r="AW4" i="8" s="1"/>
  <c r="E43" i="1"/>
  <c r="AF4" i="8" s="1"/>
  <c r="E44" i="1"/>
  <c r="AI4" i="8" s="1"/>
  <c r="E45" i="1"/>
  <c r="AL4" i="8" s="1"/>
  <c r="E46" i="1"/>
  <c r="AO4" i="8" s="1"/>
  <c r="E47" i="1"/>
  <c r="AR4" i="8" s="1"/>
  <c r="E48" i="1"/>
  <c r="AU4" i="8" s="1"/>
  <c r="M10" i="3"/>
  <c r="L10" i="3"/>
  <c r="K10" i="3"/>
  <c r="J10" i="3"/>
  <c r="H10" i="3"/>
  <c r="G10" i="3"/>
  <c r="F10" i="3"/>
  <c r="E10" i="3"/>
  <c r="AK10" i="3"/>
  <c r="AJ10" i="3"/>
  <c r="AI10" i="3"/>
  <c r="AH10" i="3"/>
  <c r="AG10" i="3"/>
  <c r="AF10" i="3"/>
  <c r="AE10" i="3"/>
  <c r="AD10" i="3"/>
  <c r="AC10" i="3"/>
  <c r="AB10" i="3"/>
  <c r="AA10" i="3"/>
  <c r="Z10" i="3"/>
  <c r="Y10" i="3"/>
  <c r="X10" i="3"/>
  <c r="W10" i="3"/>
  <c r="V10" i="3"/>
  <c r="U10" i="3"/>
  <c r="T10" i="3"/>
  <c r="S10" i="3"/>
  <c r="R10" i="3"/>
  <c r="Q10" i="3"/>
  <c r="P10" i="3"/>
  <c r="O10" i="3"/>
  <c r="N10" i="3"/>
  <c r="G120" i="1"/>
  <c r="DV4" i="8" s="1"/>
  <c r="F120" i="1"/>
  <c r="DU4" i="8" s="1"/>
  <c r="E120" i="1"/>
  <c r="DT4" i="8" s="1"/>
  <c r="G119" i="1"/>
  <c r="F119" i="1"/>
  <c r="E119" i="1"/>
  <c r="G35" i="1"/>
  <c r="Z4" i="8" s="1"/>
  <c r="F35" i="1"/>
  <c r="Y4" i="8" s="1"/>
  <c r="E35" i="1"/>
  <c r="X4" i="8" s="1"/>
  <c r="G34" i="1"/>
  <c r="F34" i="1"/>
  <c r="E34" i="1"/>
  <c r="C127" i="1"/>
  <c r="DZ4" i="8" s="1"/>
  <c r="D127" i="1"/>
  <c r="EA4" i="8" s="1"/>
  <c r="E127" i="1"/>
  <c r="EB4" i="8" s="1"/>
  <c r="C128" i="1"/>
  <c r="EC4" i="8" s="1"/>
  <c r="D128" i="1"/>
  <c r="ED4" i="8" s="1"/>
  <c r="E128" i="1"/>
  <c r="EE4" i="8" s="1"/>
  <c r="C129" i="1"/>
  <c r="EF4" i="8" s="1"/>
  <c r="D129" i="1"/>
  <c r="EG4" i="8" s="1"/>
  <c r="E129" i="1"/>
  <c r="EH4" i="8" s="1"/>
  <c r="D130" i="1"/>
  <c r="EJ4" i="8" s="1"/>
  <c r="E130" i="1"/>
  <c r="EK4" i="8" s="1"/>
  <c r="C131" i="1"/>
  <c r="EL4" i="8" s="1"/>
  <c r="E131" i="1"/>
  <c r="EN4" i="8" s="1"/>
  <c r="C132" i="1"/>
  <c r="EO4" i="8" s="1"/>
  <c r="D132" i="1"/>
  <c r="EP4" i="8" s="1"/>
  <c r="E132" i="1"/>
  <c r="EQ4" i="8" s="1"/>
  <c r="C133" i="1"/>
  <c r="ER4" i="8" s="1"/>
  <c r="D133" i="1"/>
  <c r="ES4" i="8" s="1"/>
  <c r="E133" i="1"/>
  <c r="ET4" i="8" s="1"/>
  <c r="C139" i="1"/>
  <c r="D139" i="1"/>
  <c r="C140" i="1"/>
  <c r="EW4" i="8" s="1"/>
  <c r="D140" i="1"/>
  <c r="EX4" i="8" s="1"/>
  <c r="C141" i="1"/>
  <c r="EY4" i="8" s="1"/>
  <c r="D141" i="1"/>
  <c r="EZ4" i="8" s="1"/>
  <c r="C142" i="1"/>
  <c r="FA4" i="8" s="1"/>
  <c r="D142" i="1"/>
  <c r="FB4" i="8" s="1"/>
  <c r="C143" i="1"/>
  <c r="FC4" i="8" s="1"/>
  <c r="D143" i="1"/>
  <c r="FD4" i="8" s="1"/>
  <c r="DY10" i="5"/>
  <c r="G261" i="1"/>
  <c r="G260" i="1"/>
  <c r="G259" i="1"/>
  <c r="EU4" i="8" l="1"/>
  <c r="C145" i="1"/>
  <c r="EV4" i="8"/>
  <c r="D145" i="1"/>
  <c r="DR4" i="8"/>
  <c r="F122" i="1"/>
  <c r="DS4" i="8"/>
  <c r="G122" i="1"/>
  <c r="DQ4" i="8"/>
  <c r="E122" i="1"/>
  <c r="U4" i="8"/>
  <c r="E37" i="1"/>
  <c r="V4" i="8"/>
  <c r="F37" i="1"/>
  <c r="W4" i="8"/>
  <c r="G37" i="1"/>
  <c r="DS10" i="5"/>
  <c r="DU10" i="5"/>
  <c r="DR10" i="5"/>
  <c r="DT10" i="5"/>
  <c r="DK10" i="5"/>
  <c r="DV10" i="5"/>
  <c r="DO10" i="5"/>
  <c r="DW10" i="5"/>
  <c r="DQ10" i="5"/>
  <c r="DZ10" i="5"/>
  <c r="DP10" i="5"/>
  <c r="DX10" i="5"/>
  <c r="C112" i="1"/>
  <c r="F83" i="1"/>
  <c r="E190" i="1"/>
  <c r="E189" i="1"/>
  <c r="E143" i="1"/>
  <c r="F46" i="1"/>
  <c r="F127" i="1"/>
  <c r="E139" i="1"/>
  <c r="F181" i="1"/>
  <c r="B29" i="1"/>
  <c r="D134" i="1"/>
  <c r="F131" i="1"/>
  <c r="C90" i="1"/>
  <c r="H74" i="1"/>
  <c r="F88" i="1"/>
  <c r="E61" i="1"/>
  <c r="F60" i="1"/>
  <c r="E141" i="1"/>
  <c r="F87" i="1"/>
  <c r="H35" i="1"/>
  <c r="E192" i="1"/>
  <c r="C61" i="1"/>
  <c r="H119" i="1"/>
  <c r="F16" i="1"/>
  <c r="F177" i="1"/>
  <c r="H169" i="1"/>
  <c r="F18" i="1"/>
  <c r="H168" i="1"/>
  <c r="H171" i="1" s="1"/>
  <c r="I170" i="1" s="1"/>
  <c r="B61" i="1"/>
  <c r="F130" i="1"/>
  <c r="D183" i="1"/>
  <c r="F132" i="1"/>
  <c r="E191" i="1"/>
  <c r="F178" i="1"/>
  <c r="F47" i="1"/>
  <c r="F49" i="1"/>
  <c r="F89" i="1"/>
  <c r="E140" i="1"/>
  <c r="D61" i="1"/>
  <c r="F128" i="1"/>
  <c r="C21" i="1"/>
  <c r="F182" i="1"/>
  <c r="F43" i="1"/>
  <c r="F20" i="1"/>
  <c r="F129" i="1"/>
  <c r="H34" i="1"/>
  <c r="H75" i="1"/>
  <c r="E183" i="1"/>
  <c r="C183" i="1"/>
  <c r="B21" i="1"/>
  <c r="F17" i="1"/>
  <c r="F180" i="1"/>
  <c r="F133" i="1"/>
  <c r="C134" i="1"/>
  <c r="D50" i="1"/>
  <c r="F57" i="1"/>
  <c r="E21" i="1"/>
  <c r="F19" i="1"/>
  <c r="H120" i="1"/>
  <c r="E134" i="1"/>
  <c r="D21" i="1"/>
  <c r="C50" i="1"/>
  <c r="D112" i="1"/>
  <c r="F59" i="1"/>
  <c r="F85" i="1"/>
  <c r="F176" i="1"/>
  <c r="F84" i="1"/>
  <c r="E142" i="1"/>
  <c r="F48" i="1"/>
  <c r="E50" i="1"/>
  <c r="F179" i="1"/>
  <c r="E188" i="1"/>
  <c r="F58" i="1"/>
  <c r="F44" i="1"/>
  <c r="F86" i="1"/>
  <c r="E90" i="1"/>
  <c r="D90" i="1"/>
  <c r="B69" i="1"/>
  <c r="F56" i="1"/>
  <c r="F45" i="1"/>
  <c r="E194" i="1" l="1"/>
  <c r="F193" i="1" s="1"/>
  <c r="E145" i="1"/>
  <c r="F144" i="1" s="1"/>
  <c r="H122" i="1"/>
  <c r="I121" i="1" s="1"/>
  <c r="H77" i="1"/>
  <c r="I76" i="1" s="1"/>
  <c r="H37" i="1"/>
  <c r="I36" i="1" s="1"/>
  <c r="C29" i="1"/>
  <c r="C27" i="1"/>
  <c r="C28" i="1"/>
  <c r="J128" i="1"/>
  <c r="D113" i="1"/>
  <c r="C113" i="1"/>
  <c r="J176" i="1"/>
  <c r="E102" i="1"/>
  <c r="J178" i="1"/>
  <c r="J177" i="1"/>
  <c r="J127" i="1"/>
  <c r="J129" i="1"/>
  <c r="J85" i="1"/>
  <c r="E103" i="1"/>
  <c r="E105" i="1"/>
  <c r="E107" i="1"/>
  <c r="E101" i="1"/>
  <c r="E98" i="1"/>
  <c r="E99" i="1"/>
  <c r="J84" i="1"/>
  <c r="E111" i="1"/>
  <c r="J83" i="1"/>
  <c r="E106" i="1"/>
  <c r="E112" i="1"/>
  <c r="E95" i="1"/>
  <c r="E96" i="1"/>
  <c r="E110" i="1"/>
  <c r="E108" i="1"/>
  <c r="E109" i="1"/>
  <c r="E97" i="1"/>
  <c r="E104" i="1"/>
  <c r="E100" i="1"/>
  <c r="C69" i="1"/>
  <c r="C66" i="1"/>
  <c r="C67" i="1"/>
  <c r="C68" i="1"/>
  <c r="J43" i="1"/>
  <c r="J44" i="1"/>
  <c r="J45" i="1"/>
  <c r="C26" i="1"/>
  <c r="F90" i="1"/>
  <c r="G88" i="1" s="1"/>
  <c r="F188" i="1"/>
  <c r="F134" i="1"/>
  <c r="F50" i="1"/>
  <c r="F183" i="1"/>
  <c r="G182" i="1" s="1"/>
  <c r="F61" i="1"/>
  <c r="G57" i="1" s="1"/>
  <c r="F21" i="1"/>
  <c r="G18" i="1" s="1"/>
  <c r="E123" i="1" l="1"/>
  <c r="D114" i="1"/>
  <c r="I119" i="1"/>
  <c r="I120" i="1"/>
  <c r="G123" i="1"/>
  <c r="H123" i="1"/>
  <c r="I122" i="1"/>
  <c r="F123" i="1"/>
  <c r="J130" i="1"/>
  <c r="E135" i="1"/>
  <c r="G133" i="1"/>
  <c r="F135" i="1"/>
  <c r="G134" i="1"/>
  <c r="G127" i="1"/>
  <c r="G132" i="1"/>
  <c r="E147" i="1"/>
  <c r="G128" i="1"/>
  <c r="G129" i="1"/>
  <c r="G131" i="1"/>
  <c r="C135" i="1"/>
  <c r="G130" i="1"/>
  <c r="G47" i="1"/>
  <c r="B114" i="1"/>
  <c r="D135" i="1"/>
  <c r="D195" i="1"/>
  <c r="F192" i="1"/>
  <c r="E113" i="1"/>
  <c r="F189" i="1"/>
  <c r="F190" i="1"/>
  <c r="C146" i="1"/>
  <c r="H146" i="1"/>
  <c r="H195" i="1"/>
  <c r="F194" i="1"/>
  <c r="E195" i="1"/>
  <c r="G178" i="1"/>
  <c r="C195" i="1"/>
  <c r="C184" i="1"/>
  <c r="F191" i="1"/>
  <c r="D184" i="1"/>
  <c r="G177" i="1"/>
  <c r="G181" i="1"/>
  <c r="G183" i="1"/>
  <c r="F184" i="1"/>
  <c r="E184" i="1"/>
  <c r="G180" i="1"/>
  <c r="E172" i="1"/>
  <c r="J179" i="1"/>
  <c r="G179" i="1"/>
  <c r="G176" i="1"/>
  <c r="H172" i="1"/>
  <c r="I171" i="1"/>
  <c r="I168" i="1"/>
  <c r="G172" i="1"/>
  <c r="F172" i="1"/>
  <c r="I169" i="1"/>
  <c r="F141" i="1"/>
  <c r="E146" i="1"/>
  <c r="F145" i="1"/>
  <c r="G86" i="1"/>
  <c r="F142" i="1"/>
  <c r="G85" i="1"/>
  <c r="F143" i="1"/>
  <c r="D146" i="1"/>
  <c r="F139" i="1"/>
  <c r="F140" i="1"/>
  <c r="G87" i="1"/>
  <c r="G84" i="1"/>
  <c r="G83" i="1"/>
  <c r="F78" i="1"/>
  <c r="J86" i="1"/>
  <c r="F91" i="1"/>
  <c r="G90" i="1"/>
  <c r="G69" i="1"/>
  <c r="E91" i="1"/>
  <c r="D91" i="1"/>
  <c r="C91" i="1"/>
  <c r="G89" i="1"/>
  <c r="H78" i="1"/>
  <c r="I77" i="1"/>
  <c r="G78" i="1"/>
  <c r="I75" i="1"/>
  <c r="I74" i="1"/>
  <c r="E78" i="1"/>
  <c r="E62" i="1"/>
  <c r="G56" i="1"/>
  <c r="D62" i="1"/>
  <c r="G60" i="1"/>
  <c r="G58" i="1"/>
  <c r="G16" i="1"/>
  <c r="G59" i="1"/>
  <c r="C62" i="1"/>
  <c r="G61" i="1"/>
  <c r="F62" i="1"/>
  <c r="B62" i="1"/>
  <c r="F51" i="1"/>
  <c r="G50" i="1"/>
  <c r="G46" i="1"/>
  <c r="E38" i="1"/>
  <c r="J46" i="1"/>
  <c r="C51" i="1"/>
  <c r="G49" i="1"/>
  <c r="E51" i="1"/>
  <c r="G48" i="1"/>
  <c r="G43" i="1"/>
  <c r="D51" i="1"/>
  <c r="G45" i="1"/>
  <c r="G44" i="1"/>
  <c r="G38" i="1"/>
  <c r="I34" i="1"/>
  <c r="F38" i="1"/>
  <c r="H38" i="1"/>
  <c r="I37" i="1"/>
  <c r="I35" i="1"/>
  <c r="G17" i="1"/>
  <c r="G20" i="1"/>
  <c r="G29" i="1"/>
  <c r="D22" i="1"/>
  <c r="F22" i="1"/>
  <c r="G21" i="1"/>
  <c r="G19" i="1"/>
  <c r="B22" i="1"/>
  <c r="E22" i="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annie cervin</author>
  </authors>
  <commentList>
    <comment ref="HX3" authorId="0" shapeId="0" xr:uid="{93B70BF6-AF65-43D8-BC89-1E1C4D3C3657}">
      <text>
        <r>
          <rPr>
            <b/>
            <sz val="9"/>
            <color indexed="81"/>
            <rFont val="Tahoma"/>
            <family val="2"/>
          </rPr>
          <t>annie cervin:</t>
        </r>
        <r>
          <rPr>
            <sz val="9"/>
            <color indexed="81"/>
            <rFont val="Tahoma"/>
            <family val="2"/>
          </rPr>
          <t xml:space="preserve">
No = 0, Yes = 1</t>
        </r>
      </text>
    </comment>
  </commentList>
</comments>
</file>

<file path=xl/sharedStrings.xml><?xml version="1.0" encoding="utf-8"?>
<sst xmlns="http://schemas.openxmlformats.org/spreadsheetml/2006/main" count="1532" uniqueCount="849">
  <si>
    <t>DIOCESE NAME:</t>
  </si>
  <si>
    <t>STATE:</t>
  </si>
  <si>
    <t>PERSON REPORTING:</t>
  </si>
  <si>
    <t>PHONE:</t>
  </si>
  <si>
    <t>TITLE:</t>
  </si>
  <si>
    <t>E-MAIL:</t>
  </si>
  <si>
    <t>A.1a. and b.  Location and Sponsorship</t>
  </si>
  <si>
    <t>Diocesan</t>
  </si>
  <si>
    <t>Total</t>
  </si>
  <si>
    <t>Urban</t>
  </si>
  <si>
    <t>Inner City</t>
  </si>
  <si>
    <t>Suburban</t>
  </si>
  <si>
    <t>Rural</t>
  </si>
  <si>
    <t>Male</t>
  </si>
  <si>
    <t>Female</t>
  </si>
  <si>
    <t>Coed</t>
  </si>
  <si>
    <t>CATHOLIC</t>
  </si>
  <si>
    <t>UNKNOWN</t>
  </si>
  <si>
    <t>How many students are Hispanic or Latino</t>
  </si>
  <si>
    <t>How many students are NOT Hispanic or Latino</t>
  </si>
  <si>
    <t>TOTAL</t>
  </si>
  <si>
    <t>NON-CATHOLIC</t>
  </si>
  <si>
    <t>A.1a. and b. Location and Sponsorship</t>
  </si>
  <si>
    <t xml:space="preserve">Kindergarten </t>
  </si>
  <si>
    <t xml:space="preserve">First Grade </t>
  </si>
  <si>
    <t xml:space="preserve">Second Grade </t>
  </si>
  <si>
    <t xml:space="preserve">Third Grade </t>
  </si>
  <si>
    <t xml:space="preserve">Fourth Grade </t>
  </si>
  <si>
    <t xml:space="preserve">Fifth Grade </t>
  </si>
  <si>
    <t xml:space="preserve">Sixth Grade </t>
  </si>
  <si>
    <t xml:space="preserve">Seventh Grade </t>
  </si>
  <si>
    <t xml:space="preserve">Eighth Grade </t>
  </si>
  <si>
    <t>Ninth Grade</t>
  </si>
  <si>
    <t>Tenth Grade</t>
  </si>
  <si>
    <t>Eleventh Grade</t>
  </si>
  <si>
    <t>Twelfth Grade</t>
  </si>
  <si>
    <t>Ungraded</t>
  </si>
  <si>
    <t xml:space="preserve">Total </t>
  </si>
  <si>
    <t>How many staff are Hispanic or Latino</t>
  </si>
  <si>
    <t>How many staff are NOT Hispanic or Latino</t>
  </si>
  <si>
    <t>Female Religious</t>
  </si>
  <si>
    <t>Male Religious</t>
  </si>
  <si>
    <t>Clergy</t>
  </si>
  <si>
    <t>Lay, Male</t>
  </si>
  <si>
    <t>Lay, Female</t>
  </si>
  <si>
    <t>D. GOVERNMENT FUNDED PROGRAMS</t>
  </si>
  <si>
    <t>F. DIOCESAN EDUCATION OFFICE INFORMATION</t>
  </si>
  <si>
    <t>Yes - Lay</t>
  </si>
  <si>
    <t>Yes - Religious</t>
  </si>
  <si>
    <t>No</t>
  </si>
  <si>
    <t>a &amp; b &amp; c</t>
  </si>
  <si>
    <t>a &amp; b</t>
  </si>
  <si>
    <t>a &amp; c</t>
  </si>
  <si>
    <t>b &amp; c</t>
  </si>
  <si>
    <t>Elementary Schools</t>
  </si>
  <si>
    <t>School Name</t>
  </si>
  <si>
    <t>A.1a Location</t>
  </si>
  <si>
    <t>A.1b Sponsorship</t>
  </si>
  <si>
    <t>A2.Gender</t>
  </si>
  <si>
    <t>B1. Enrollment by Race</t>
  </si>
  <si>
    <t>B1. Enrollment by Race(cont)</t>
  </si>
  <si>
    <t>B2. Enrollment by Grade Level</t>
  </si>
  <si>
    <t>B2. Enrollment by Grade Level (cont)</t>
  </si>
  <si>
    <t>C1. Staff Race</t>
  </si>
  <si>
    <t>C1. Staff Race (cont)</t>
  </si>
  <si>
    <t>C.2 Full and Part Time Staffing</t>
  </si>
  <si>
    <t>D. Government Funded Programs</t>
  </si>
  <si>
    <t>E. Additional Information</t>
  </si>
  <si>
    <t>Internal fields</t>
  </si>
  <si>
    <t>Combinations of location and sponsorship</t>
  </si>
  <si>
    <t>Computed if school form is done</t>
  </si>
  <si>
    <t>Can be directly entered as a '1' in one of 16 spots</t>
  </si>
  <si>
    <t>Count number of schools with gov't funded programs</t>
  </si>
  <si>
    <t>B1(a) Ethnicity (Hispanic)</t>
  </si>
  <si>
    <t>C1(a) Ethnicity (Hispanic)</t>
  </si>
  <si>
    <t xml:space="preserve">F. Other Data </t>
  </si>
  <si>
    <t>Innercity</t>
  </si>
  <si>
    <t>Parish</t>
  </si>
  <si>
    <t>Interparish</t>
  </si>
  <si>
    <t>RelCon/Priv</t>
  </si>
  <si>
    <t>NA - Cath</t>
  </si>
  <si>
    <t>NA-non</t>
  </si>
  <si>
    <t>NA-umk</t>
  </si>
  <si>
    <t>Asian - C</t>
  </si>
  <si>
    <t>Asian-NonC</t>
  </si>
  <si>
    <t>Asian-unk</t>
  </si>
  <si>
    <t>Black-C</t>
  </si>
  <si>
    <t>Black-NonC</t>
  </si>
  <si>
    <t>Black-unk</t>
  </si>
  <si>
    <t>HawPI-C</t>
  </si>
  <si>
    <t>HawPI-non-C</t>
  </si>
  <si>
    <t>HawPI- unk</t>
  </si>
  <si>
    <t>White - C</t>
  </si>
  <si>
    <t>White-nonC</t>
  </si>
  <si>
    <t>White-unk</t>
  </si>
  <si>
    <t>MR - C</t>
  </si>
  <si>
    <t>MR-nonC</t>
  </si>
  <si>
    <t>MR-unk</t>
  </si>
  <si>
    <t>Unk-C</t>
  </si>
  <si>
    <t>Unk-nonC</t>
  </si>
  <si>
    <t>Unk-unk</t>
  </si>
  <si>
    <t>EL-Kind</t>
  </si>
  <si>
    <t>EL-1</t>
  </si>
  <si>
    <t>EL-2</t>
  </si>
  <si>
    <t>EL-3</t>
  </si>
  <si>
    <t>EL-4</t>
  </si>
  <si>
    <t>EL-5</t>
  </si>
  <si>
    <t>EL-6</t>
  </si>
  <si>
    <t>EL-7</t>
  </si>
  <si>
    <t>EL-8</t>
  </si>
  <si>
    <t>EL-9</t>
  </si>
  <si>
    <t>EL-ungr</t>
  </si>
  <si>
    <t>Sec-5</t>
  </si>
  <si>
    <t>Sec-6</t>
  </si>
  <si>
    <t>Sec-7</t>
  </si>
  <si>
    <t>Sec-8</t>
  </si>
  <si>
    <t>Sec-9</t>
  </si>
  <si>
    <t>Sec-10</t>
  </si>
  <si>
    <t>Sec-11</t>
  </si>
  <si>
    <t>Sec-12</t>
  </si>
  <si>
    <t>Sec-ungr</t>
  </si>
  <si>
    <t>FR - FT</t>
  </si>
  <si>
    <t>FR - PT</t>
  </si>
  <si>
    <t>MR - FT</t>
  </si>
  <si>
    <t>MR - PT</t>
  </si>
  <si>
    <t>CL - FT</t>
  </si>
  <si>
    <t>CL - PT</t>
  </si>
  <si>
    <t>ML - FT</t>
  </si>
  <si>
    <t>ML - PT</t>
  </si>
  <si>
    <t>FL - FT</t>
  </si>
  <si>
    <t>FL - PT</t>
  </si>
  <si>
    <t>Title 1</t>
  </si>
  <si>
    <t>Board-N</t>
  </si>
  <si>
    <t>ExDay-Y</t>
  </si>
  <si>
    <t>ExDay-N</t>
  </si>
  <si>
    <t>Wait-Y</t>
  </si>
  <si>
    <t>Wait-N</t>
  </si>
  <si>
    <t>E-Rate-Y</t>
  </si>
  <si>
    <t>E-Rate-N</t>
  </si>
  <si>
    <t>Disability</t>
  </si>
  <si>
    <t>U-SP</t>
  </si>
  <si>
    <t>U-IP</t>
  </si>
  <si>
    <t>U-D</t>
  </si>
  <si>
    <t>U-P</t>
  </si>
  <si>
    <t>IC-SP</t>
  </si>
  <si>
    <t>IC-IP</t>
  </si>
  <si>
    <t>IC-D</t>
  </si>
  <si>
    <t>IC-P</t>
  </si>
  <si>
    <t>S-SP</t>
  </si>
  <si>
    <t>S-IP</t>
  </si>
  <si>
    <t>S-D</t>
  </si>
  <si>
    <t>S-P</t>
  </si>
  <si>
    <t>R-SP</t>
  </si>
  <si>
    <t>R-IP</t>
  </si>
  <si>
    <t>R-D</t>
  </si>
  <si>
    <t>R-P</t>
  </si>
  <si>
    <t>Nutrition</t>
  </si>
  <si>
    <t>Y Stud Cath</t>
  </si>
  <si>
    <t>Y Stud NC</t>
  </si>
  <si>
    <t>Y Stud unk</t>
  </si>
  <si>
    <t>N Stud Cath</t>
  </si>
  <si>
    <t>N stud NC</t>
  </si>
  <si>
    <t>N Stud unk</t>
  </si>
  <si>
    <t>Y Staf Cath</t>
  </si>
  <si>
    <t>Y Staf NC</t>
  </si>
  <si>
    <t>Y Staf unk</t>
  </si>
  <si>
    <t>N Staf Cath</t>
  </si>
  <si>
    <t>N Staf NC</t>
  </si>
  <si>
    <t>N staf unk</t>
  </si>
  <si>
    <t>User-defined 1</t>
  </si>
  <si>
    <t>User-defined 2</t>
  </si>
  <si>
    <t>User-defined 3</t>
  </si>
  <si>
    <t>User-defined 4</t>
  </si>
  <si>
    <t>User-defined 5</t>
  </si>
  <si>
    <t>User-defined 6</t>
  </si>
  <si>
    <t>User-defined 7</t>
  </si>
  <si>
    <t>User-defined 8</t>
  </si>
  <si>
    <t>User-defined 9</t>
  </si>
  <si>
    <t>User-defined 10</t>
  </si>
  <si>
    <t>Total line in next row is created by doing a 'copy, paste special, values' of the total line that is the sum of all the schools.</t>
  </si>
  <si>
    <t xml:space="preserve">Total Line </t>
  </si>
  <si>
    <t>Total line in next row is the sum of all the schools following it.</t>
  </si>
  <si>
    <t>School 1</t>
  </si>
  <si>
    <t>School 2</t>
  </si>
  <si>
    <t>School 3</t>
  </si>
  <si>
    <t>School 4</t>
  </si>
  <si>
    <t>Secondary Schools</t>
  </si>
  <si>
    <t>etc</t>
  </si>
  <si>
    <t>Columns and Rows titled ‘Unknown’ have been added to the four tables that report Ethnicity/Religion. (Elementary and Secondary Students and Elementary and Secondary Professional Staff)  This enables you to directly report numbers in that category (i.e. religion or ethnicity or both unknown for an individual).</t>
  </si>
  <si>
    <t>The ‘Summary’ worksheet is ‘protected’, to allow data entry only in the yellow cells.  The blue (total) cells are computed by the spreadsheet. With protection on, you can use the ‘tab’ key to step through the cells and it will take you just to the cells that you should be updating. (The directional arrows next to the numeric pad don’t work that way.)</t>
  </si>
  <si>
    <t>The spreadsheet checks totals that must be the same and gives you a red warning below the total.  The warning will not prevent you from saving the spreadsheet, but please fix it before transmitting it to NCEA!</t>
  </si>
  <si>
    <t>Virtual</t>
  </si>
  <si>
    <t>NCEA Data Bank Diocese Summary Form</t>
  </si>
  <si>
    <t>B.1a. Enrollment by Ethnicity and Religion</t>
  </si>
  <si>
    <t xml:space="preserve"> B.1b.  Enrollment by Race and Religion</t>
  </si>
  <si>
    <r>
      <t xml:space="preserve">(Note: Total </t>
    </r>
    <r>
      <rPr>
        <i/>
        <sz val="10"/>
        <color indexed="48"/>
        <rFont val="Arial"/>
        <family val="2"/>
      </rPr>
      <t>must agree</t>
    </r>
    <r>
      <rPr>
        <i/>
        <sz val="10"/>
        <rFont val="Arial"/>
        <family val="2"/>
      </rPr>
      <t xml:space="preserve"> with total </t>
    </r>
    <r>
      <rPr>
        <i/>
        <sz val="10"/>
        <color indexed="48"/>
        <rFont val="Arial"/>
        <family val="2"/>
      </rPr>
      <t>Enrollment by Grade Level</t>
    </r>
    <r>
      <rPr>
        <i/>
        <sz val="10"/>
        <rFont val="Arial"/>
        <family val="2"/>
      </rPr>
      <t>).</t>
    </r>
  </si>
  <si>
    <t>C. STAFF</t>
  </si>
  <si>
    <t>E.  ADDITIONAL INFORMATION</t>
  </si>
  <si>
    <r>
      <t xml:space="preserve">A.2.  Gender - number of </t>
    </r>
    <r>
      <rPr>
        <b/>
        <u/>
        <sz val="10"/>
        <rFont val="Arial"/>
        <family val="2"/>
      </rPr>
      <t>schools</t>
    </r>
    <r>
      <rPr>
        <b/>
        <sz val="10"/>
        <rFont val="Arial"/>
        <family val="2"/>
      </rPr>
      <t xml:space="preserve"> that are:</t>
    </r>
  </si>
  <si>
    <t>A.  SCHOOL INFORMATION &amp; B. STUDENT ENROLLMENT</t>
  </si>
  <si>
    <t>SECONDARY SCHOOLS</t>
  </si>
  <si>
    <t>ELEMENTARY AND MIDDLE SCHOOLS</t>
  </si>
  <si>
    <t>ELEMENTARY</t>
  </si>
  <si>
    <t>SECONDARY</t>
  </si>
  <si>
    <t>NOTE: Final totals in</t>
  </si>
  <si>
    <t>B.1a., B.1b. and B.2.</t>
  </si>
  <si>
    <t>must all be the same!</t>
  </si>
  <si>
    <t>C.1a. Professional Staff by Ethnicity and Religion</t>
  </si>
  <si>
    <t>C.1b. Professional Staff by Race and Religion</t>
  </si>
  <si>
    <t xml:space="preserve">An Excel spreadsheet for the individual school form is also available, and the data can be easily rolled into this diocesan form (using the Elementary and Secondary sheets). </t>
  </si>
  <si>
    <t>C.2. Full and Part-time Professional Staffing</t>
  </si>
  <si>
    <t>FULL-TIME</t>
  </si>
  <si>
    <t>PART-TIME</t>
  </si>
  <si>
    <t>C.3. Total Staff by Type</t>
  </si>
  <si>
    <t>President/Head of School</t>
  </si>
  <si>
    <t>Principal</t>
  </si>
  <si>
    <t>Assistant Principals</t>
  </si>
  <si>
    <t>Guidance Counselors</t>
  </si>
  <si>
    <t>Teachers</t>
  </si>
  <si>
    <t>Other Staff</t>
  </si>
  <si>
    <t>C.4. Teacher Retention</t>
  </si>
  <si>
    <t>In order to calculate teacher retention, please answer the following:</t>
  </si>
  <si>
    <r>
      <t xml:space="preserve">Number of </t>
    </r>
    <r>
      <rPr>
        <u/>
        <sz val="10"/>
        <rFont val="Arial"/>
        <family val="2"/>
      </rPr>
      <t>schools</t>
    </r>
    <r>
      <rPr>
        <sz val="10"/>
        <rFont val="Arial"/>
        <family val="2"/>
      </rPr>
      <t xml:space="preserve"> that offer federal nutrition programs</t>
    </r>
  </si>
  <si>
    <r>
      <t xml:space="preserve">Number of </t>
    </r>
    <r>
      <rPr>
        <u/>
        <sz val="10"/>
        <rFont val="Arial"/>
        <family val="2"/>
      </rPr>
      <t>students</t>
    </r>
    <r>
      <rPr>
        <sz val="10"/>
        <rFont val="Arial"/>
        <family val="2"/>
      </rPr>
      <t xml:space="preserve"> who receive free or reduced priced lunch</t>
    </r>
  </si>
  <si>
    <r>
      <t xml:space="preserve">Number of </t>
    </r>
    <r>
      <rPr>
        <u/>
        <sz val="10"/>
        <rFont val="Arial"/>
        <family val="2"/>
      </rPr>
      <t>schools</t>
    </r>
    <r>
      <rPr>
        <sz val="10"/>
        <rFont val="Arial"/>
        <family val="2"/>
      </rPr>
      <t xml:space="preserve"> that have students who receive Title I services</t>
    </r>
  </si>
  <si>
    <r>
      <t xml:space="preserve">Number of </t>
    </r>
    <r>
      <rPr>
        <u/>
        <sz val="10"/>
        <rFont val="Arial"/>
        <family val="2"/>
      </rPr>
      <t>schools</t>
    </r>
    <r>
      <rPr>
        <sz val="10"/>
        <rFont val="Arial"/>
        <family val="2"/>
      </rPr>
      <t xml:space="preserve"> that receive Title II services</t>
    </r>
  </si>
  <si>
    <r>
      <t xml:space="preserve">Number of </t>
    </r>
    <r>
      <rPr>
        <u/>
        <sz val="10"/>
        <rFont val="Arial"/>
        <family val="2"/>
      </rPr>
      <t>schools</t>
    </r>
    <r>
      <rPr>
        <sz val="10"/>
        <rFont val="Arial"/>
        <family val="2"/>
      </rPr>
      <t xml:space="preserve"> that have students who receive Title III Services</t>
    </r>
  </si>
  <si>
    <r>
      <t xml:space="preserve">Number of </t>
    </r>
    <r>
      <rPr>
        <u/>
        <sz val="10"/>
        <rFont val="Arial"/>
        <family val="2"/>
      </rPr>
      <t>schools</t>
    </r>
    <r>
      <rPr>
        <sz val="10"/>
        <rFont val="Arial"/>
        <family val="2"/>
      </rPr>
      <t xml:space="preserve"> that receive Title IV services</t>
    </r>
  </si>
  <si>
    <r>
      <t xml:space="preserve">Number of </t>
    </r>
    <r>
      <rPr>
        <u/>
        <sz val="10"/>
        <rFont val="Arial"/>
        <family val="2"/>
      </rPr>
      <t>students</t>
    </r>
    <r>
      <rPr>
        <sz val="10"/>
        <rFont val="Arial"/>
        <family val="2"/>
      </rPr>
      <t xml:space="preserve"> who receive Title I services</t>
    </r>
  </si>
  <si>
    <r>
      <t xml:space="preserve">Number of </t>
    </r>
    <r>
      <rPr>
        <u/>
        <sz val="10"/>
        <rFont val="Arial"/>
        <family val="2"/>
      </rPr>
      <t>students</t>
    </r>
    <r>
      <rPr>
        <sz val="10"/>
        <rFont val="Arial"/>
        <family val="2"/>
      </rPr>
      <t xml:space="preserve"> who are eligible for free or reduced priced lunch</t>
    </r>
  </si>
  <si>
    <r>
      <t xml:space="preserve">Number of </t>
    </r>
    <r>
      <rPr>
        <u/>
        <sz val="10"/>
        <rFont val="Arial"/>
        <family val="2"/>
      </rPr>
      <t>schools</t>
    </r>
    <r>
      <rPr>
        <sz val="10"/>
        <rFont val="Arial"/>
        <family val="2"/>
      </rPr>
      <t xml:space="preserve"> that received E-rate discounts during the last school year</t>
    </r>
  </si>
  <si>
    <r>
      <t xml:space="preserve">Number of </t>
    </r>
    <r>
      <rPr>
        <u/>
        <sz val="10"/>
        <rFont val="Arial"/>
        <family val="2"/>
      </rPr>
      <t>schools</t>
    </r>
    <r>
      <rPr>
        <sz val="10"/>
        <rFont val="Arial"/>
        <family val="2"/>
      </rPr>
      <t xml:space="preserve"> accessing funding through parental choice programs</t>
    </r>
  </si>
  <si>
    <r>
      <t xml:space="preserve">Number of </t>
    </r>
    <r>
      <rPr>
        <u/>
        <sz val="10"/>
        <rFont val="Arial"/>
        <family val="2"/>
      </rPr>
      <t>students</t>
    </r>
    <r>
      <rPr>
        <sz val="10"/>
        <rFont val="Arial"/>
        <family val="2"/>
      </rPr>
      <t xml:space="preserve"> accessing funding through parental choice programs</t>
    </r>
  </si>
  <si>
    <t>Number of new schools that opened this year</t>
  </si>
  <si>
    <t>Number of schools that closed, consolidated or merged at end of last year</t>
  </si>
  <si>
    <t>Number of schools with a waiting list for any grade</t>
  </si>
  <si>
    <t>Number of schools with an extended day program</t>
  </si>
  <si>
    <t>Number of schools offering an International Baccalaureate program</t>
  </si>
  <si>
    <t>Number of international students with visas</t>
  </si>
  <si>
    <t>In order to calculate principal retention, please answer the following:</t>
  </si>
  <si>
    <t>Is there a designated person with these or equivalent titles? (Enter a '1' in the appropriate box.)</t>
  </si>
  <si>
    <t>Vicar for Education</t>
  </si>
  <si>
    <t>Superintendent</t>
  </si>
  <si>
    <t>Director of Religious Education</t>
  </si>
  <si>
    <r>
      <t xml:space="preserve">If any of these positions are held by the </t>
    </r>
    <r>
      <rPr>
        <u/>
        <sz val="10"/>
        <rFont val="Arial"/>
        <family val="2"/>
      </rPr>
      <t>same person</t>
    </r>
    <r>
      <rPr>
        <sz val="10"/>
        <rFont val="Arial"/>
        <family val="2"/>
      </rPr>
      <t>, put a '1' in the appropriate box:</t>
    </r>
  </si>
  <si>
    <t>Diocesan Education Office Personnel</t>
  </si>
  <si>
    <t>Number of other professional staff</t>
  </si>
  <si>
    <t>Number of support staff</t>
  </si>
  <si>
    <t>Number of associate/assistant superintendents</t>
  </si>
  <si>
    <t>C.3 Staff by Type</t>
  </si>
  <si>
    <t>C.4 Teacher Retention</t>
  </si>
  <si>
    <t>EL-PK2</t>
  </si>
  <si>
    <t>EL-PK3</t>
  </si>
  <si>
    <t>EL-PK4</t>
  </si>
  <si>
    <t>Title I-Y</t>
  </si>
  <si>
    <t>Title I-N</t>
  </si>
  <si>
    <t>Title II-Y</t>
  </si>
  <si>
    <t>Title II-N</t>
  </si>
  <si>
    <t>Title III-Y</t>
  </si>
  <si>
    <t>Title III-N</t>
  </si>
  <si>
    <t>Title IV-Y</t>
  </si>
  <si>
    <t>Title IV-N</t>
  </si>
  <si>
    <t>Title I-R</t>
  </si>
  <si>
    <t>Lunch-R</t>
  </si>
  <si>
    <t>Lunch-E</t>
  </si>
  <si>
    <t>Parental Choice</t>
  </si>
  <si>
    <t>DL-Y</t>
  </si>
  <si>
    <t>DL-N</t>
  </si>
  <si>
    <t>IB-Y</t>
  </si>
  <si>
    <t>IB-N</t>
  </si>
  <si>
    <t>International</t>
  </si>
  <si>
    <t>V-SP</t>
  </si>
  <si>
    <t>V-IP</t>
  </si>
  <si>
    <t>V-D</t>
  </si>
  <si>
    <t>V-P</t>
  </si>
  <si>
    <t>Virtual Schools</t>
  </si>
  <si>
    <t>In order for the summary page to populate, 'copy, paste special, values' row 10 to row 5.</t>
  </si>
  <si>
    <t>Schools</t>
  </si>
  <si>
    <t>Number of schools that serve all grades (PK-12) and are considered a single school</t>
  </si>
  <si>
    <t>Number of schools offering a dual-language immersion program</t>
  </si>
  <si>
    <t>Librarians</t>
  </si>
  <si>
    <t>etc.</t>
  </si>
  <si>
    <t>Left</t>
  </si>
  <si>
    <t>Board-A</t>
  </si>
  <si>
    <t>Board-C</t>
  </si>
  <si>
    <t>Board-LJ</t>
  </si>
  <si>
    <t>Board-FAJ</t>
  </si>
  <si>
    <t xml:space="preserve">   </t>
  </si>
  <si>
    <t>Total PY</t>
  </si>
  <si>
    <t>Number of schools with a board, commission or council by type</t>
  </si>
  <si>
    <t>Advisory</t>
  </si>
  <si>
    <t>Consultative</t>
  </si>
  <si>
    <t>No Board</t>
  </si>
  <si>
    <t>Number of students with a diagnosed disability (i.e., ADD/ADHD, Autism, Emotional/behavioral, hearing impairments, learning disabilities, physical disabilities, speech/language impairments, visual impairments)</t>
  </si>
  <si>
    <t>Percent of Total</t>
  </si>
  <si>
    <t>This includes all staff so the total does not necessarily have to match C.1. and C.2.</t>
  </si>
  <si>
    <t>Full Authority</t>
  </si>
  <si>
    <t>Please report any problems or concerns to Annie Smith and Sarah Huber at databank@ncea.org. We will be happy to help you and to incorporate improvements for next year.</t>
  </si>
  <si>
    <t>When you are done, please submit your data by email to databank@ncea.org. Please do NOT delete the individual rows in the Elementary and Secondary tabs.</t>
  </si>
  <si>
    <t>PERCENT</t>
  </si>
  <si>
    <t>American Indian/Native Alaskan</t>
  </si>
  <si>
    <t>Asian</t>
  </si>
  <si>
    <t>Black/African American</t>
  </si>
  <si>
    <t>Native Hawaiian/Pac. Islander</t>
  </si>
  <si>
    <t>White</t>
  </si>
  <si>
    <t>Two or More Races</t>
  </si>
  <si>
    <t>Unknown</t>
  </si>
  <si>
    <t>NUMBER</t>
  </si>
  <si>
    <t>SINGLE PARISH</t>
  </si>
  <si>
    <t>INTER-PARISH</t>
  </si>
  <si>
    <t>DIOCESAN</t>
  </si>
  <si>
    <t>RELIGIOUS CONGREGATION OR PRIVATE</t>
  </si>
  <si>
    <t>Instructions and Definitions</t>
  </si>
  <si>
    <r>
      <t xml:space="preserve">Schools: </t>
    </r>
    <r>
      <rPr>
        <sz val="11"/>
        <rFont val="Arial"/>
        <family val="2"/>
      </rPr>
      <t>Data will be collected in two categories: elementary &amp; middle and secondary.</t>
    </r>
  </si>
  <si>
    <r>
      <t>Elementary/Middle:</t>
    </r>
    <r>
      <rPr>
        <sz val="11"/>
        <rFont val="Arial"/>
        <family val="2"/>
      </rPr>
      <t xml:space="preserve">  generally Pre-K-8; or 6-9.  Schools that identify as “middle” should respond in this category.</t>
    </r>
  </si>
  <si>
    <r>
      <t>Pre</t>
    </r>
    <r>
      <rPr>
        <sz val="11"/>
        <rFont val="Arial"/>
        <family val="2"/>
      </rPr>
      <t>-</t>
    </r>
    <r>
      <rPr>
        <b/>
        <sz val="11"/>
        <rFont val="Arial"/>
        <family val="2"/>
      </rPr>
      <t>K</t>
    </r>
    <r>
      <rPr>
        <sz val="11"/>
        <rFont val="Arial"/>
        <family val="2"/>
      </rPr>
      <t>:</t>
    </r>
    <r>
      <rPr>
        <b/>
        <sz val="11"/>
        <rFont val="Arial"/>
        <family val="2"/>
      </rPr>
      <t xml:space="preserve">  </t>
    </r>
    <r>
      <rPr>
        <sz val="11"/>
        <rFont val="Arial"/>
        <family val="2"/>
      </rPr>
      <t>the</t>
    </r>
    <r>
      <rPr>
        <b/>
        <sz val="11"/>
        <rFont val="Arial"/>
        <family val="2"/>
      </rPr>
      <t xml:space="preserve"> </t>
    </r>
    <r>
      <rPr>
        <sz val="11"/>
        <rFont val="Arial"/>
        <family val="2"/>
      </rPr>
      <t>pre-school program is part of the school or a separate center provides an educational program.  Do not include daycare programs that are not under the jurisdiction of your school.</t>
    </r>
  </si>
  <si>
    <t>Enrollment by Grade Level</t>
  </si>
  <si>
    <t>Location</t>
  </si>
  <si>
    <r>
      <t>Urban</t>
    </r>
    <r>
      <rPr>
        <sz val="11"/>
        <rFont val="Arial"/>
        <family val="2"/>
      </rPr>
      <t>:  within the limits of a major city or one with at least 50,000 population</t>
    </r>
  </si>
  <si>
    <r>
      <t>Inner-city</t>
    </r>
    <r>
      <rPr>
        <sz val="11"/>
        <rFont val="Arial"/>
        <family val="2"/>
      </rPr>
      <t>: located within a major city and characterized by a concentration (&gt;40%) of low income inhabitants</t>
    </r>
  </si>
  <si>
    <r>
      <t>Suburban</t>
    </r>
    <r>
      <rPr>
        <sz val="11"/>
        <rFont val="Arial"/>
        <family val="2"/>
      </rPr>
      <t>: outside of, but tangent to, a major city or its immediate suburbs</t>
    </r>
  </si>
  <si>
    <r>
      <t>Rural:</t>
    </r>
    <r>
      <rPr>
        <sz val="11"/>
        <rFont val="Arial"/>
        <family val="2"/>
      </rPr>
      <t xml:space="preserve"> located outside of an urban or suburban area and having fewer than 50,000 inhabitants</t>
    </r>
  </si>
  <si>
    <r>
      <t>Virtual:</t>
    </r>
    <r>
      <rPr>
        <sz val="11"/>
        <rFont val="Arial"/>
        <family val="2"/>
      </rPr>
      <t xml:space="preserve"> a school that teaches students entirely online or through the Internet, regardless of the pandemic.</t>
    </r>
  </si>
  <si>
    <t>Race</t>
  </si>
  <si>
    <r>
      <t>Race:</t>
    </r>
    <r>
      <rPr>
        <sz val="11"/>
        <rFont val="Arial"/>
        <family val="2"/>
      </rPr>
      <t xml:space="preserve">  Students and staff should be counted in the category of which they are </t>
    </r>
    <r>
      <rPr>
        <u/>
        <sz val="11"/>
        <rFont val="Arial"/>
        <family val="2"/>
      </rPr>
      <t>most characteristic</t>
    </r>
    <r>
      <rPr>
        <sz val="11"/>
        <rFont val="Arial"/>
        <family val="2"/>
      </rPr>
      <t>. See Race and Ethnicity tab.</t>
    </r>
  </si>
  <si>
    <r>
      <t>Asian</t>
    </r>
    <r>
      <rPr>
        <sz val="11"/>
        <rFont val="Arial"/>
        <family val="2"/>
      </rPr>
      <t>: identifies as having origins in Far East, Southeast Asia or Indian Sub-continent: (Cambodia, China, India, Japan, Korea, Malaysia, Pakistan, Philippines, Thailand, Vietnam, etc.)</t>
    </r>
  </si>
  <si>
    <r>
      <t>American Indian/Native Alaskan</t>
    </r>
    <r>
      <rPr>
        <sz val="11"/>
        <rFont val="Arial"/>
        <family val="2"/>
      </rPr>
      <t>: identifies as one of the two classifications of native Americans</t>
    </r>
  </si>
  <si>
    <r>
      <t>Black/African American</t>
    </r>
    <r>
      <rPr>
        <sz val="11"/>
        <rFont val="Arial"/>
        <family val="2"/>
      </rPr>
      <t>: identifies as black whether from US, Africa or other parts of the world</t>
    </r>
  </si>
  <si>
    <r>
      <t>Native Hawaiian/Other Pacific Islander</t>
    </r>
    <r>
      <rPr>
        <sz val="11"/>
        <rFont val="Arial"/>
        <family val="2"/>
      </rPr>
      <t>:  includes native Hawaiians living anywhere in the US (but not non-Hawaiian residents of Hawaii) also includes other Pacific Islands: Guam, Samoa, Fiji, Micronesia, Polynesia</t>
    </r>
  </si>
  <si>
    <r>
      <t>White</t>
    </r>
    <r>
      <rPr>
        <sz val="11"/>
        <rFont val="Arial"/>
        <family val="2"/>
      </rPr>
      <t>: Caucasian from any part of the world (</t>
    </r>
    <r>
      <rPr>
        <b/>
        <u/>
        <sz val="11"/>
        <rFont val="Arial"/>
        <family val="2"/>
      </rPr>
      <t>including Middle East</t>
    </r>
    <r>
      <rPr>
        <sz val="11"/>
        <rFont val="Arial"/>
        <family val="2"/>
      </rPr>
      <t>) that does not identify as one of the other groups</t>
    </r>
  </si>
  <si>
    <r>
      <t>Two or more races:</t>
    </r>
    <r>
      <rPr>
        <sz val="11"/>
        <rFont val="Arial"/>
        <family val="2"/>
      </rPr>
      <t xml:space="preserve">  person belongs to more than one racial group</t>
    </r>
  </si>
  <si>
    <t>Ethnicity</t>
  </si>
  <si>
    <t>Hispanic is reported as an ethnicity. All students and staff are reported as either Hispanic or Non-Hispanic.</t>
  </si>
  <si>
    <t>Professional Staff</t>
  </si>
  <si>
    <r>
      <t xml:space="preserve">Include all </t>
    </r>
    <r>
      <rPr>
        <b/>
        <sz val="11"/>
        <rFont val="Arial"/>
        <family val="2"/>
      </rPr>
      <t>paid professionals</t>
    </r>
    <r>
      <rPr>
        <sz val="11"/>
        <rFont val="Arial"/>
        <family val="2"/>
      </rPr>
      <t>: faculty, administrators, counselors, etc. who have responsibility for the teaching and learning process.  Do not include development or admissions directors, volunteers, etc.</t>
    </r>
  </si>
  <si>
    <r>
      <t>Full time:</t>
    </r>
    <r>
      <rPr>
        <sz val="11"/>
        <rFont val="Arial"/>
        <family val="2"/>
      </rPr>
      <t xml:space="preserve">  paid employees who regularly work a full day or 100% of contract.  Full time employees may have one position or divide their time between more than one position (teaching/administration, etc.) but work the full schedule.</t>
    </r>
  </si>
  <si>
    <r>
      <t>Part-time:</t>
    </r>
    <r>
      <rPr>
        <sz val="11"/>
        <rFont val="Arial"/>
        <family val="2"/>
      </rPr>
      <t xml:space="preserve">  paid employees who work less than the full school day/week or 100% of contract.</t>
    </r>
  </si>
  <si>
    <t>Government Funded Programs</t>
  </si>
  <si>
    <r>
      <t>Title I services:</t>
    </r>
    <r>
      <rPr>
        <sz val="11"/>
        <rFont val="Arial"/>
        <family val="2"/>
      </rPr>
      <t xml:space="preserve">  The number of students who receive Title I services are students in need of academic intervention who are enrolled in programming paid for by Title I. If a school does not receive any Title I services or does not participate in Title I, zero students receive Title I services.</t>
    </r>
  </si>
  <si>
    <r>
      <t xml:space="preserve">Free or reduced priced lunch: </t>
    </r>
    <r>
      <rPr>
        <sz val="11"/>
        <rFont val="Arial"/>
        <family val="2"/>
      </rPr>
      <t>Students whose household income is below the free or reduced priced lunch threshold, as indicated by the U.S. Department of Agriculture’s guidelines, should be counted as eligible for free or reduced priced lunch. These students should be counted regardless if the school offers federal nutrition programs. Students who are receiving a free or reduced priced lunch should be counted as receiving free or reduced priced lunch. If every student in the school is receiving free or reduced lunch, regardless of the student’s household income, all students should be counted.</t>
    </r>
  </si>
  <si>
    <r>
      <rPr>
        <b/>
        <sz val="11"/>
        <rFont val="Arial"/>
        <family val="2"/>
      </rPr>
      <t>Parental choice program</t>
    </r>
    <r>
      <rPr>
        <sz val="11"/>
        <rFont val="Arial"/>
        <family val="2"/>
      </rPr>
      <t xml:space="preserve">: State program that provides children the option to attend the public or private elementary or secondary school of their parents' choice through tax credit, voucher, or scholarship. </t>
    </r>
  </si>
  <si>
    <t>Additional Information</t>
  </si>
  <si>
    <r>
      <t>Board</t>
    </r>
    <r>
      <rPr>
        <sz val="11"/>
        <rFont val="Arial"/>
        <family val="2"/>
      </rPr>
      <t xml:space="preserve">: Please choose the model that most closely resembles your school's board. 
</t>
    </r>
    <r>
      <rPr>
        <i/>
        <sz val="11"/>
        <rFont val="Arial"/>
        <family val="2"/>
      </rPr>
      <t xml:space="preserve">Advisory: </t>
    </r>
    <r>
      <rPr>
        <sz val="11"/>
        <rFont val="Arial"/>
        <family val="2"/>
      </rPr>
      <t>Recommends policy to another entity who makes final decisions (such as a pastor), who can seek the board’s advice at their discretion.</t>
    </r>
    <r>
      <rPr>
        <i/>
        <sz val="11"/>
        <rFont val="Arial"/>
        <family val="2"/>
      </rPr>
      <t xml:space="preserve">
Consultative:</t>
    </r>
    <r>
      <rPr>
        <sz val="11"/>
        <rFont val="Arial"/>
        <family val="2"/>
      </rPr>
      <t xml:space="preserve"> Just like an advisory board, recommends and give advice. However, the entity with final authority is required to consult with this type of board before making decisions.</t>
    </r>
    <r>
      <rPr>
        <i/>
        <sz val="11"/>
        <rFont val="Arial"/>
        <family val="2"/>
      </rPr>
      <t xml:space="preserve">
Limited jurisdiction: </t>
    </r>
    <r>
      <rPr>
        <sz val="11"/>
        <rFont val="Arial"/>
        <family val="2"/>
      </rPr>
      <t>Authority to make final decisions relating to a limited set of issues.</t>
    </r>
    <r>
      <rPr>
        <i/>
        <sz val="11"/>
        <rFont val="Arial"/>
        <family val="2"/>
      </rPr>
      <t xml:space="preserve">
Full authority: C</t>
    </r>
    <r>
      <rPr>
        <sz val="11"/>
        <rFont val="Arial"/>
        <family val="2"/>
      </rPr>
      <t>omplete governing authority and does not share that authority with any other entity</t>
    </r>
    <r>
      <rPr>
        <i/>
        <sz val="11"/>
        <rFont val="Arial"/>
        <family val="2"/>
      </rPr>
      <t>.</t>
    </r>
  </si>
  <si>
    <r>
      <rPr>
        <b/>
        <sz val="11"/>
        <rFont val="Arial"/>
        <family val="2"/>
      </rPr>
      <t>Dual-language immersion programs</t>
    </r>
    <r>
      <rPr>
        <sz val="11"/>
        <rFont val="Arial"/>
        <family val="2"/>
      </rPr>
      <t>: Dual-language immersion programs provide both native English speakers and English learners with general academic instruction in two languages. It can be offered from kindergarten onward.</t>
    </r>
  </si>
  <si>
    <r>
      <rPr>
        <b/>
        <sz val="11"/>
        <rFont val="Arial"/>
        <family val="2"/>
      </rPr>
      <t>International Baccalaureate program</t>
    </r>
    <r>
      <rPr>
        <sz val="11"/>
        <rFont val="Arial"/>
        <family val="2"/>
      </rPr>
      <t>: The International Baccalaureate® (IB) offers a continuum of international education through four challenging, high quality educational programs to students aged 3 to 19.</t>
    </r>
  </si>
  <si>
    <r>
      <rPr>
        <b/>
        <sz val="11"/>
        <rFont val="Arial"/>
        <family val="2"/>
      </rPr>
      <t>International students with visas</t>
    </r>
    <r>
      <rPr>
        <sz val="11"/>
        <rFont val="Arial"/>
        <family val="2"/>
      </rPr>
      <t xml:space="preserve">: Students from another country who have a F-1 visa to study at a private school in the United States. </t>
    </r>
  </si>
  <si>
    <t>Notes</t>
  </si>
  <si>
    <t>Secondary Students 1</t>
  </si>
  <si>
    <t>Secondary Students 2</t>
  </si>
  <si>
    <t>Elem Staff</t>
  </si>
  <si>
    <t>Sec Staff</t>
  </si>
  <si>
    <t>elem open</t>
  </si>
  <si>
    <t>sec open</t>
  </si>
  <si>
    <t>elem closed/merged</t>
  </si>
  <si>
    <t>sec closed/merged</t>
  </si>
  <si>
    <t>Elem Teacher Retention</t>
  </si>
  <si>
    <t>Elem wait list</t>
  </si>
  <si>
    <t>Secondary Wait List</t>
  </si>
  <si>
    <t>ELA101</t>
  </si>
  <si>
    <t>ELA102</t>
  </si>
  <si>
    <t>ELA103</t>
  </si>
  <si>
    <t>ELA104</t>
  </si>
  <si>
    <t>ELA105</t>
  </si>
  <si>
    <t>ELA106</t>
  </si>
  <si>
    <t>ELA107</t>
  </si>
  <si>
    <t>ELA108</t>
  </si>
  <si>
    <t>ELA109</t>
  </si>
  <si>
    <t>ELA110</t>
  </si>
  <si>
    <t>ELA111</t>
  </si>
  <si>
    <t>ELA112</t>
  </si>
  <si>
    <t>ELA113</t>
  </si>
  <si>
    <t>ELA114</t>
  </si>
  <si>
    <t>ELA115</t>
  </si>
  <si>
    <t>ELA116</t>
  </si>
  <si>
    <t>ELA201</t>
  </si>
  <si>
    <t>ELA202</t>
  </si>
  <si>
    <t>ELA203</t>
  </si>
  <si>
    <t>ELB1A01</t>
  </si>
  <si>
    <t>ELB1A02</t>
  </si>
  <si>
    <t>ELB1A03</t>
  </si>
  <si>
    <t>ELB1A04</t>
  </si>
  <si>
    <t>ELB1A05</t>
  </si>
  <si>
    <t>ELB1A06</t>
  </si>
  <si>
    <t>ELB101</t>
  </si>
  <si>
    <t>ELB102</t>
  </si>
  <si>
    <t>ELB103</t>
  </si>
  <si>
    <t>ELB104</t>
  </si>
  <si>
    <t>ELB105</t>
  </si>
  <si>
    <t>ELB106</t>
  </si>
  <si>
    <t>ELB107</t>
  </si>
  <si>
    <t>ELB108</t>
  </si>
  <si>
    <t>ELB109</t>
  </si>
  <si>
    <t>ELB113</t>
  </si>
  <si>
    <t>ELB114</t>
  </si>
  <si>
    <t>ELB115</t>
  </si>
  <si>
    <t>ELB116</t>
  </si>
  <si>
    <t>ELB117</t>
  </si>
  <si>
    <t>ELB118</t>
  </si>
  <si>
    <t>ELB119</t>
  </si>
  <si>
    <t>ELB120</t>
  </si>
  <si>
    <t>ELB121</t>
  </si>
  <si>
    <t>ELB122</t>
  </si>
  <si>
    <t>ELB123</t>
  </si>
  <si>
    <t>ELB124</t>
  </si>
  <si>
    <t>SEA101</t>
  </si>
  <si>
    <t>SEA102</t>
  </si>
  <si>
    <t>SEA103</t>
  </si>
  <si>
    <t>SEA104</t>
  </si>
  <si>
    <t>SEA105</t>
  </si>
  <si>
    <t>SEA106</t>
  </si>
  <si>
    <t>SEA107</t>
  </si>
  <si>
    <t>SEA108</t>
  </si>
  <si>
    <t>SEA109</t>
  </si>
  <si>
    <t>SEA110</t>
  </si>
  <si>
    <t>SEA111</t>
  </si>
  <si>
    <t>SEA112</t>
  </si>
  <si>
    <t>SEA113</t>
  </si>
  <si>
    <t>SEA114</t>
  </si>
  <si>
    <t>SEA115</t>
  </si>
  <si>
    <t>SEA116</t>
  </si>
  <si>
    <t>SEA201</t>
  </si>
  <si>
    <t>SEA202</t>
  </si>
  <si>
    <t>SEA203</t>
  </si>
  <si>
    <t>SEB1A01</t>
  </si>
  <si>
    <t>SEB1A02</t>
  </si>
  <si>
    <t>SEB1A03</t>
  </si>
  <si>
    <t>SEB1A04</t>
  </si>
  <si>
    <t>SEB1A05</t>
  </si>
  <si>
    <t>SEB1A06</t>
  </si>
  <si>
    <t>SEB101</t>
  </si>
  <si>
    <t>SEB102</t>
  </si>
  <si>
    <t>SEB103</t>
  </si>
  <si>
    <t>SEB104</t>
  </si>
  <si>
    <t>SEB105</t>
  </si>
  <si>
    <t>SEB106</t>
  </si>
  <si>
    <t>SEB107</t>
  </si>
  <si>
    <t>SEB108</t>
  </si>
  <si>
    <t>SEB109</t>
  </si>
  <si>
    <t>SEB113</t>
  </si>
  <si>
    <t>SEB114</t>
  </si>
  <si>
    <t>SEB115</t>
  </si>
  <si>
    <t>SEB116</t>
  </si>
  <si>
    <t>SEB117</t>
  </si>
  <si>
    <t>SEB118</t>
  </si>
  <si>
    <t>SEB119</t>
  </si>
  <si>
    <t>SEB120</t>
  </si>
  <si>
    <t>SEB121</t>
  </si>
  <si>
    <t>SEB122</t>
  </si>
  <si>
    <t>SEB123</t>
  </si>
  <si>
    <t>SEB124</t>
  </si>
  <si>
    <t>ELB201</t>
  </si>
  <si>
    <t>ELB202</t>
  </si>
  <si>
    <t>ELB203</t>
  </si>
  <si>
    <t>ELB204</t>
  </si>
  <si>
    <t>ELB205</t>
  </si>
  <si>
    <t>ELB206</t>
  </si>
  <si>
    <t>ELB207</t>
  </si>
  <si>
    <t>ELB208</t>
  </si>
  <si>
    <t>ELB209</t>
  </si>
  <si>
    <t>ELB210</t>
  </si>
  <si>
    <t>ELB211</t>
  </si>
  <si>
    <t>ELB212</t>
  </si>
  <si>
    <t>SEB201</t>
  </si>
  <si>
    <t>SEB202</t>
  </si>
  <si>
    <t>SEB203</t>
  </si>
  <si>
    <t>SEB204</t>
  </si>
  <si>
    <t>SEB205</t>
  </si>
  <si>
    <t>SEB206</t>
  </si>
  <si>
    <t>SEB207</t>
  </si>
  <si>
    <t>SEB208</t>
  </si>
  <si>
    <t>SEB209</t>
  </si>
  <si>
    <t>ELC1B01</t>
  </si>
  <si>
    <t>ELC1B02</t>
  </si>
  <si>
    <t>ELC1B03</t>
  </si>
  <si>
    <t>ELC1B04</t>
  </si>
  <si>
    <t>ELC1B05</t>
  </si>
  <si>
    <t>ELC1B06</t>
  </si>
  <si>
    <t>ELC101</t>
  </si>
  <si>
    <t>ELC102</t>
  </si>
  <si>
    <t>ELC103</t>
  </si>
  <si>
    <t>ELC104</t>
  </si>
  <si>
    <t>ELC105</t>
  </si>
  <si>
    <t>ELC106</t>
  </si>
  <si>
    <t>ELC107</t>
  </si>
  <si>
    <t>ELC108</t>
  </si>
  <si>
    <t>ELC109</t>
  </si>
  <si>
    <t>ELC113</t>
  </si>
  <si>
    <t>ELC114</t>
  </si>
  <si>
    <t>ELC115</t>
  </si>
  <si>
    <t>ELC116</t>
  </si>
  <si>
    <t>ELC117</t>
  </si>
  <si>
    <t>ELC118</t>
  </si>
  <si>
    <t>ELC119</t>
  </si>
  <si>
    <t>ELC120</t>
  </si>
  <si>
    <t>ELC121</t>
  </si>
  <si>
    <t>ELC122</t>
  </si>
  <si>
    <t>ELC123</t>
  </si>
  <si>
    <t>ELC124</t>
  </si>
  <si>
    <t>ELC201</t>
  </si>
  <si>
    <t>ELC202</t>
  </si>
  <si>
    <t>ELC203</t>
  </si>
  <si>
    <t>ELC204</t>
  </si>
  <si>
    <t>ELC205</t>
  </si>
  <si>
    <t>ELC206</t>
  </si>
  <si>
    <t>ELC207</t>
  </si>
  <si>
    <t>ELC208</t>
  </si>
  <si>
    <t>ELC209</t>
  </si>
  <si>
    <t>ELC210</t>
  </si>
  <si>
    <t>SEC1A01</t>
  </si>
  <si>
    <t>SEC1A02</t>
  </si>
  <si>
    <t>SEC1A03</t>
  </si>
  <si>
    <t>SEC1A04</t>
  </si>
  <si>
    <t>SEC1A05</t>
  </si>
  <si>
    <t>SEC1A06</t>
  </si>
  <si>
    <t>SEC101</t>
  </si>
  <si>
    <t>SEC102</t>
  </si>
  <si>
    <t>SEC103</t>
  </si>
  <si>
    <t>SEC104</t>
  </si>
  <si>
    <t>SEC105</t>
  </si>
  <si>
    <t>SEC106</t>
  </si>
  <si>
    <t>SEC107</t>
  </si>
  <si>
    <t>SEC108</t>
  </si>
  <si>
    <t>SEC109</t>
  </si>
  <si>
    <t>SEC113</t>
  </si>
  <si>
    <t>SEC114</t>
  </si>
  <si>
    <t>SEC115</t>
  </si>
  <si>
    <t>SEC116</t>
  </si>
  <si>
    <t>SEC117</t>
  </si>
  <si>
    <t>SEC118</t>
  </si>
  <si>
    <t>SEC119</t>
  </si>
  <si>
    <t>SEC120</t>
  </si>
  <si>
    <t>SEC121</t>
  </si>
  <si>
    <t>SEC122</t>
  </si>
  <si>
    <t>SEC123</t>
  </si>
  <si>
    <t>SEC124</t>
  </si>
  <si>
    <t>SEC201</t>
  </si>
  <si>
    <t>SEC202</t>
  </si>
  <si>
    <t>SEC203</t>
  </si>
  <si>
    <t>SEC204</t>
  </si>
  <si>
    <t>SEC205</t>
  </si>
  <si>
    <t>SEC206</t>
  </si>
  <si>
    <t>SEC207</t>
  </si>
  <si>
    <t>SEC208</t>
  </si>
  <si>
    <t>SEC209</t>
  </si>
  <si>
    <t>SEC210</t>
  </si>
  <si>
    <t>D1A</t>
  </si>
  <si>
    <t>D1B</t>
  </si>
  <si>
    <t>D2A</t>
  </si>
  <si>
    <t>D2B</t>
  </si>
  <si>
    <t>D2C</t>
  </si>
  <si>
    <t>D3A</t>
  </si>
  <si>
    <t>D3B</t>
  </si>
  <si>
    <t>D4A</t>
  </si>
  <si>
    <t>D4B</t>
  </si>
  <si>
    <t>E1EL</t>
  </si>
  <si>
    <t>E1SE</t>
  </si>
  <si>
    <t>E2EL</t>
  </si>
  <si>
    <t>E2SE</t>
  </si>
  <si>
    <t>E3</t>
  </si>
  <si>
    <t>E4</t>
  </si>
  <si>
    <t>E5</t>
  </si>
  <si>
    <t>E6</t>
  </si>
  <si>
    <t>E7</t>
  </si>
  <si>
    <t>F1A01</t>
  </si>
  <si>
    <t>F1A02</t>
  </si>
  <si>
    <t>F1A03</t>
  </si>
  <si>
    <t>F1B01</t>
  </si>
  <si>
    <t>F1B02</t>
  </si>
  <si>
    <t>F1B03</t>
  </si>
  <si>
    <t>F1C01</t>
  </si>
  <si>
    <t>F1C02</t>
  </si>
  <si>
    <t>F1C03</t>
  </si>
  <si>
    <t>F201</t>
  </si>
  <si>
    <t>F202</t>
  </si>
  <si>
    <t>F203</t>
  </si>
  <si>
    <t>F204</t>
  </si>
  <si>
    <t>F3A</t>
  </si>
  <si>
    <t>F3B</t>
  </si>
  <si>
    <t>F3C</t>
  </si>
  <si>
    <t>E8</t>
  </si>
  <si>
    <t>ELA117</t>
  </si>
  <si>
    <t>ELA118</t>
  </si>
  <si>
    <t>ELA119</t>
  </si>
  <si>
    <t>ELA120</t>
  </si>
  <si>
    <t>SEA117</t>
  </si>
  <si>
    <t>SEA118</t>
  </si>
  <si>
    <t>SEA119</t>
  </si>
  <si>
    <t>SEA120</t>
  </si>
  <si>
    <t>ELB201a</t>
  </si>
  <si>
    <t>ELB201b</t>
  </si>
  <si>
    <t>ELB201c</t>
  </si>
  <si>
    <t>ELC301</t>
  </si>
  <si>
    <t>ELC302</t>
  </si>
  <si>
    <t>ELC303</t>
  </si>
  <si>
    <t>ELC304</t>
  </si>
  <si>
    <t>ELC305</t>
  </si>
  <si>
    <t>ELC306</t>
  </si>
  <si>
    <t>ELC307</t>
  </si>
  <si>
    <t>ELC401</t>
  </si>
  <si>
    <t>ELC402</t>
  </si>
  <si>
    <t>SEC301</t>
  </si>
  <si>
    <t>SEC302</t>
  </si>
  <si>
    <t>SEC303</t>
  </si>
  <si>
    <t>SEC304</t>
  </si>
  <si>
    <t>SEC305</t>
  </si>
  <si>
    <t>SEC306</t>
  </si>
  <si>
    <t>SEC307</t>
  </si>
  <si>
    <t>SEC401</t>
  </si>
  <si>
    <t>SEC402</t>
  </si>
  <si>
    <t>D5</t>
  </si>
  <si>
    <t>D6</t>
  </si>
  <si>
    <t>D7</t>
  </si>
  <si>
    <t>D8</t>
  </si>
  <si>
    <t>D9</t>
  </si>
  <si>
    <t>D10</t>
  </si>
  <si>
    <t>D11</t>
  </si>
  <si>
    <t>E4a</t>
  </si>
  <si>
    <t>E4b</t>
  </si>
  <si>
    <t>E9</t>
  </si>
  <si>
    <t>E10</t>
  </si>
  <si>
    <t>E11a</t>
  </si>
  <si>
    <t>E11b</t>
  </si>
  <si>
    <t>E12a</t>
  </si>
  <si>
    <t>E13a</t>
  </si>
  <si>
    <t>E12b</t>
  </si>
  <si>
    <t>E13b</t>
  </si>
  <si>
    <t>F4</t>
  </si>
  <si>
    <t>Diocese</t>
  </si>
  <si>
    <t>This sheet is password protected.</t>
  </si>
  <si>
    <t>It will be used at NCEA to transfer the data into the Access database used for the report.</t>
  </si>
  <si>
    <t>This spreadsheet is automatically filled with numbers when they are entered into the elementary, secondary and summary tabs.</t>
  </si>
  <si>
    <t>El U-SP</t>
  </si>
  <si>
    <t>El U-IP</t>
  </si>
  <si>
    <t>El U-D</t>
  </si>
  <si>
    <t>El U-P</t>
  </si>
  <si>
    <t>El IC-SP</t>
  </si>
  <si>
    <t>El IC-IP</t>
  </si>
  <si>
    <t>El IC-D</t>
  </si>
  <si>
    <t>El IC-P</t>
  </si>
  <si>
    <t>El S-SP</t>
  </si>
  <si>
    <t>El S-IP</t>
  </si>
  <si>
    <t>El S-D</t>
  </si>
  <si>
    <t>El S-P</t>
  </si>
  <si>
    <t>El R-SP</t>
  </si>
  <si>
    <t>El R-IP</t>
  </si>
  <si>
    <t>El R-D</t>
  </si>
  <si>
    <t>El R-P</t>
  </si>
  <si>
    <t>El V-SP</t>
  </si>
  <si>
    <t>El V-IP</t>
  </si>
  <si>
    <t>El V-D</t>
  </si>
  <si>
    <t>El V-P</t>
  </si>
  <si>
    <t>El Male</t>
  </si>
  <si>
    <t>El Female</t>
  </si>
  <si>
    <t>El Coed</t>
  </si>
  <si>
    <t>His Cath</t>
  </si>
  <si>
    <t>His NonCath</t>
  </si>
  <si>
    <t>His Unk</t>
  </si>
  <si>
    <t>NonHis Cath</t>
  </si>
  <si>
    <t>NonHis NonCath</t>
  </si>
  <si>
    <t>NonHis Unk</t>
  </si>
  <si>
    <t>Nat Cath</t>
  </si>
  <si>
    <t>Nat NonCath</t>
  </si>
  <si>
    <t>Nat Unk</t>
  </si>
  <si>
    <t>As Cath</t>
  </si>
  <si>
    <t>As NonCath</t>
  </si>
  <si>
    <t>As Unk</t>
  </si>
  <si>
    <t>Bl Cath</t>
  </si>
  <si>
    <t>Bl NonCath</t>
  </si>
  <si>
    <t>Bl Unk</t>
  </si>
  <si>
    <t>Haw Cath</t>
  </si>
  <si>
    <t>Haw NonCath</t>
  </si>
  <si>
    <t>Haw Unk</t>
  </si>
  <si>
    <t>Wh Cath</t>
  </si>
  <si>
    <t>Wh NonCath</t>
  </si>
  <si>
    <t>Wh Unk</t>
  </si>
  <si>
    <t>Two Cath</t>
  </si>
  <si>
    <t>Two NonCath</t>
  </si>
  <si>
    <t>Two Unk</t>
  </si>
  <si>
    <t>Unk Cath</t>
  </si>
  <si>
    <t>Unk NonCath</t>
  </si>
  <si>
    <t>Unk Unk</t>
  </si>
  <si>
    <t>Se U-SP</t>
  </si>
  <si>
    <t>Se U-IP</t>
  </si>
  <si>
    <t>Se U-D</t>
  </si>
  <si>
    <t>Se U-P</t>
  </si>
  <si>
    <t>Se IC-SP</t>
  </si>
  <si>
    <t>Se IC-IP</t>
  </si>
  <si>
    <t>Se IC-D</t>
  </si>
  <si>
    <t>Se IC-P</t>
  </si>
  <si>
    <t>Se S-SP</t>
  </si>
  <si>
    <t>Se S-IP</t>
  </si>
  <si>
    <t>Se S-D</t>
  </si>
  <si>
    <t>Se S-P</t>
  </si>
  <si>
    <t>Se R-SP</t>
  </si>
  <si>
    <t>Se R-IP</t>
  </si>
  <si>
    <t>Se R-D</t>
  </si>
  <si>
    <t>Se R-P</t>
  </si>
  <si>
    <t>Se Male</t>
  </si>
  <si>
    <t>Se Female</t>
  </si>
  <si>
    <t>Se Coed</t>
  </si>
  <si>
    <t>Se V-SP</t>
  </si>
  <si>
    <t>Se V-IP</t>
  </si>
  <si>
    <t>Se V-D</t>
  </si>
  <si>
    <t>Se V-P</t>
  </si>
  <si>
    <t>Elem.</t>
  </si>
  <si>
    <t>PK Un. 3</t>
  </si>
  <si>
    <t>PK3</t>
  </si>
  <si>
    <t>PK4</t>
  </si>
  <si>
    <t>K</t>
  </si>
  <si>
    <t>El. 5</t>
  </si>
  <si>
    <t>El. 6</t>
  </si>
  <si>
    <t>El. 7</t>
  </si>
  <si>
    <t>El. 8</t>
  </si>
  <si>
    <t>El. 9</t>
  </si>
  <si>
    <t>El. Ung</t>
  </si>
  <si>
    <t>Sec. 5</t>
  </si>
  <si>
    <t>Sec. 6</t>
  </si>
  <si>
    <t>Sec. 7</t>
  </si>
  <si>
    <t>Sec. 8</t>
  </si>
  <si>
    <t>Sec. 9</t>
  </si>
  <si>
    <t>Sec. Ung</t>
  </si>
  <si>
    <t>FR PT</t>
  </si>
  <si>
    <t>FR FT</t>
  </si>
  <si>
    <t>MR PT</t>
  </si>
  <si>
    <t>MR FT</t>
  </si>
  <si>
    <t>C PT</t>
  </si>
  <si>
    <t>C FT</t>
  </si>
  <si>
    <t>LM PT</t>
  </si>
  <si>
    <t>LM FT</t>
  </si>
  <si>
    <t>LF PT</t>
  </si>
  <si>
    <t>LF FT</t>
  </si>
  <si>
    <t>ELC308</t>
  </si>
  <si>
    <t>El. Lib.</t>
  </si>
  <si>
    <t>El. Pres.</t>
  </si>
  <si>
    <t>El. Princ.</t>
  </si>
  <si>
    <t>El. Ast. Princ.</t>
  </si>
  <si>
    <t>El. GC</t>
  </si>
  <si>
    <t>El. Teach</t>
  </si>
  <si>
    <t>El. TA</t>
  </si>
  <si>
    <t>El. Other</t>
  </si>
  <si>
    <t># Teach PY</t>
  </si>
  <si>
    <t># Teach CY</t>
  </si>
  <si>
    <t>SE. Pres.</t>
  </si>
  <si>
    <t>Se. Princ.</t>
  </si>
  <si>
    <t>Se. Ast. Princ.</t>
  </si>
  <si>
    <t>Se. GC</t>
  </si>
  <si>
    <t>Se. Teach</t>
  </si>
  <si>
    <t>Se. TA</t>
  </si>
  <si>
    <t>Se. Other</t>
  </si>
  <si>
    <t>Sec Teacher Retention</t>
  </si>
  <si>
    <t>SEC308</t>
  </si>
  <si>
    <t>Se. Lib.</t>
  </si>
  <si>
    <t>TI Schools</t>
  </si>
  <si>
    <t>TI Students</t>
  </si>
  <si>
    <t>FNP Schools</t>
  </si>
  <si>
    <t>FRP Rec.</t>
  </si>
  <si>
    <t>Erate Rec.</t>
  </si>
  <si>
    <t>TII Schools</t>
  </si>
  <si>
    <t>TIII Schools</t>
  </si>
  <si>
    <t>TIV Schools</t>
  </si>
  <si>
    <t>TI Elig.</t>
  </si>
  <si>
    <t>FRP Elig.</t>
  </si>
  <si>
    <t>PCP Schools</t>
  </si>
  <si>
    <t>PCP Students</t>
  </si>
  <si>
    <t>E3a</t>
  </si>
  <si>
    <t>E3b</t>
  </si>
  <si>
    <t>E3c</t>
  </si>
  <si>
    <t>E3d</t>
  </si>
  <si>
    <t>E3e</t>
  </si>
  <si>
    <t>Ad. Board</t>
  </si>
  <si>
    <t>Con. Board</t>
  </si>
  <si>
    <t>LJ Board</t>
  </si>
  <si>
    <t>FA Board</t>
  </si>
  <si>
    <t>Extended Day</t>
  </si>
  <si>
    <t>PK-12 School</t>
  </si>
  <si>
    <t>DL Prog.</t>
  </si>
  <si>
    <t>IB Prog.</t>
  </si>
  <si>
    <t>Elm. Int. Visa</t>
  </si>
  <si>
    <t>Sec. Int. Visa</t>
  </si>
  <si>
    <t>Elm # Princ. PY</t>
  </si>
  <si>
    <t>Elm # Prin. Left</t>
  </si>
  <si>
    <t>Sec # Princ. PY</t>
  </si>
  <si>
    <t>Sec  # Prin. Left</t>
  </si>
  <si>
    <t>New Sup.</t>
  </si>
  <si>
    <t>School Address</t>
  </si>
  <si>
    <t>Address 1</t>
  </si>
  <si>
    <t>Address 2</t>
  </si>
  <si>
    <t>Address 3</t>
  </si>
  <si>
    <t>Address 4</t>
  </si>
  <si>
    <t>NCEA Membership ID</t>
  </si>
  <si>
    <t>C2 (continued)</t>
  </si>
  <si>
    <t>Unknown FT</t>
  </si>
  <si>
    <t>Unknown PT</t>
  </si>
  <si>
    <t>B1(a) Ethnicity (Hispanic) cont.</t>
  </si>
  <si>
    <t>C1(a) Ethnicity (Hispanic) cont.</t>
  </si>
  <si>
    <t>Unk Stud Cath</t>
  </si>
  <si>
    <t>Unk Stud NC</t>
  </si>
  <si>
    <t>Unk Stud unk</t>
  </si>
  <si>
    <t>Unk Staf Cath</t>
  </si>
  <si>
    <t>Unk Staf NC</t>
  </si>
  <si>
    <t>Unk Staf unk</t>
  </si>
  <si>
    <r>
      <t>Secondary:</t>
    </r>
    <r>
      <rPr>
        <sz val="11"/>
        <rFont val="Arial"/>
        <family val="2"/>
      </rPr>
      <t xml:space="preserve">  generally 9-12, but if the school has grades below 9 and identifies as a high school or is a middle school-high school, the school should respond only in the secondary category. </t>
    </r>
  </si>
  <si>
    <r>
      <rPr>
        <b/>
        <sz val="11"/>
        <rFont val="Arial"/>
        <family val="2"/>
      </rPr>
      <t xml:space="preserve">K-12: </t>
    </r>
    <r>
      <rPr>
        <sz val="11"/>
        <rFont val="Arial"/>
        <family val="2"/>
      </rPr>
      <t xml:space="preserve"> these schools should respond as lower and upper schools within elementary/middle or secondary categories. Two forms, one for elementary/middle and one for secondary must be completed. Staff should counted on the forms only once and should appear in the form of the category where they spend most of their time (&gt;50%)</t>
    </r>
  </si>
  <si>
    <r>
      <rPr>
        <b/>
        <sz val="11"/>
        <rFont val="Arial"/>
        <family val="2"/>
      </rPr>
      <t>Pre-Kindergarten</t>
    </r>
    <r>
      <rPr>
        <sz val="11"/>
        <rFont val="Arial"/>
        <family val="2"/>
      </rPr>
      <t xml:space="preserve"> has been separated by age for the first time this year. Please include enrollment for students who are younger than 3 years old as of September 1, 2023; between 3 and 4 years old as of September 1, 2023 (Pre-Kindergarten 3) and students at least 4 years of age as of September 1, 2023 (Pre-Kindergarten 4).</t>
    </r>
  </si>
  <si>
    <t>Please return this form to NCEA at databank@ncea.org by October 31, 2023.</t>
  </si>
  <si>
    <t>2023-2024 Academic Year</t>
  </si>
  <si>
    <t>How many students are of unknown ethnicity</t>
  </si>
  <si>
    <t>How many staff are of unknown ethnicity</t>
  </si>
  <si>
    <t>Younger than 3 years old (as of 9/1/23)</t>
  </si>
  <si>
    <t>PreK3 (between 3 years and 4 years old as of 9/1/23)</t>
  </si>
  <si>
    <t>PreK4 (4 years or older as of 9/1/23)</t>
  </si>
  <si>
    <t xml:space="preserve"> B.2.  Enrollment by Grade Level as of September 15, 2023.</t>
  </si>
  <si>
    <t>Teacher Assistant/Teacher Aide</t>
  </si>
  <si>
    <t>How many teachers were employed in the 2022-23 school year?</t>
  </si>
  <si>
    <t>How many teachers did NOT return for the 2023-24 school year?</t>
  </si>
  <si>
    <t>Limited Jurisdiction</t>
  </si>
  <si>
    <t>How many principals were employed in the 2022-23 school year?</t>
  </si>
  <si>
    <t>How many principals did NOT return to the same school for the 2023-24 school year?</t>
  </si>
  <si>
    <t>Has your diocese hired a new superintendent since Fall 2022?</t>
  </si>
  <si>
    <t>Due date: October 31, 2023 to databank@ncea.org. Please do not delete the rows in the Elementary and Secondary tabs.</t>
  </si>
  <si>
    <t>Unk Eth Cath</t>
  </si>
  <si>
    <t>Unk Eth NonCath</t>
  </si>
  <si>
    <t>Unk Eth Unk</t>
  </si>
  <si>
    <t>ELB1A07</t>
  </si>
  <si>
    <t>ELB1A08</t>
  </si>
  <si>
    <t>ELB1A09</t>
  </si>
  <si>
    <t>SEB1A07</t>
  </si>
  <si>
    <t>SEB1A08</t>
  </si>
  <si>
    <t>SEB1A09</t>
  </si>
  <si>
    <t>ELC1B07</t>
  </si>
  <si>
    <t>ELC1B08</t>
  </si>
  <si>
    <t>ELC1B09</t>
  </si>
  <si>
    <t>Unk FT</t>
  </si>
  <si>
    <t>Unk PT</t>
  </si>
  <si>
    <t>ELC211</t>
  </si>
  <si>
    <t>ELC212</t>
  </si>
  <si>
    <t>SEC1A07</t>
  </si>
  <si>
    <t>SEC1A08</t>
  </si>
  <si>
    <t>SEC1A09</t>
  </si>
  <si>
    <t>SEC211</t>
  </si>
  <si>
    <t>SEC212</t>
  </si>
  <si>
    <t>Elem</t>
  </si>
  <si>
    <t>Sec</t>
  </si>
  <si>
    <t>E3f</t>
  </si>
  <si>
    <t>E3g</t>
  </si>
  <si>
    <t>E3h</t>
  </si>
  <si>
    <t>E3i</t>
  </si>
  <si>
    <t>E3j</t>
  </si>
  <si>
    <t>There are three sets of questions in section E and all of section F that need to be completed by the diocesan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</si>
</sst>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b/>
      <u/>
      <sz val="10"/>
      <color indexed="48"/>
      <name val="Arial"/>
      <family val="2"/>
    </font>
    <font>
      <b/>
      <sz val="8"/>
      <name val="Arial"/>
      <family val="2"/>
    </font>
    <font>
      <b/>
      <sz val="8"/>
      <color indexed="8"/>
      <name val="Arial"/>
      <family val="2"/>
    </font>
    <font>
      <b/>
      <sz val="10"/>
      <color indexed="10"/>
      <name val="Arial"/>
      <family val="2"/>
    </font>
    <font>
      <sz val="10"/>
      <name val="Arial"/>
      <family val="2"/>
    </font>
    <font>
      <sz val="10"/>
      <color indexed="9"/>
      <name val="Arial"/>
      <family val="2"/>
    </font>
    <font>
      <b/>
      <sz val="10"/>
      <name val="Arial"/>
      <family val="2"/>
    </font>
    <font>
      <b/>
      <sz val="14"/>
      <name val="Arial"/>
      <family val="2"/>
    </font>
    <font>
      <u/>
      <sz val="10"/>
      <name val="Arial"/>
      <family val="2"/>
    </font>
    <font>
      <b/>
      <u/>
      <sz val="10"/>
      <name val="Arial"/>
      <family val="2"/>
    </font>
    <font>
      <sz val="10"/>
      <color indexed="10"/>
      <name val="Arial"/>
      <family val="2"/>
    </font>
    <font>
      <b/>
      <sz val="16"/>
      <name val="Arial"/>
      <family val="2"/>
    </font>
    <font>
      <b/>
      <u/>
      <sz val="14"/>
      <color indexed="48"/>
      <name val="Arial"/>
      <family val="2"/>
    </font>
    <font>
      <i/>
      <sz val="10"/>
      <name val="Arial"/>
      <family val="2"/>
    </font>
    <font>
      <i/>
      <sz val="10"/>
      <color indexed="48"/>
      <name val="Arial"/>
      <family val="2"/>
    </font>
    <font>
      <b/>
      <i/>
      <sz val="10"/>
      <color rgb="FF00B050"/>
      <name val="Arial"/>
      <family val="2"/>
    </font>
    <font>
      <sz val="10"/>
      <color rgb="FF00B050"/>
      <name val="Arial"/>
      <family val="2"/>
    </font>
    <font>
      <b/>
      <sz val="14"/>
      <color rgb="FF00B050"/>
      <name val="Arial"/>
      <family val="2"/>
    </font>
    <font>
      <sz val="10"/>
      <name val="Arial"/>
      <family val="2"/>
    </font>
    <font>
      <sz val="10"/>
      <color rgb="FFFF0000"/>
      <name val="Arial"/>
      <family val="2"/>
    </font>
    <font>
      <sz val="11"/>
      <name val="Arial"/>
      <family val="2"/>
    </font>
    <font>
      <b/>
      <sz val="11"/>
      <name val="Arial"/>
      <family val="2"/>
    </font>
    <font>
      <b/>
      <sz val="11"/>
      <color rgb="FFFFFFFF"/>
      <name val="Arial"/>
      <family val="2"/>
    </font>
    <font>
      <u/>
      <sz val="11"/>
      <name val="Arial"/>
      <family val="2"/>
    </font>
    <font>
      <b/>
      <u/>
      <sz val="11"/>
      <name val="Arial"/>
      <family val="2"/>
    </font>
    <font>
      <b/>
      <i/>
      <sz val="11"/>
      <name val="Arial"/>
      <family val="2"/>
    </font>
    <font>
      <i/>
      <sz val="11"/>
      <name val="Arial"/>
      <family val="2"/>
    </font>
    <font>
      <b/>
      <i/>
      <sz val="11"/>
      <color rgb="FFFFFFFF"/>
      <name val="Arial"/>
      <family val="2"/>
    </font>
    <font>
      <sz val="11"/>
      <name val="Calibri"/>
      <family val="2"/>
      <scheme val="minor"/>
    </font>
    <font>
      <b/>
      <sz val="9"/>
      <color indexed="81"/>
      <name val="Tahoma"/>
      <family val="2"/>
    </font>
    <font>
      <sz val="9"/>
      <color indexed="81"/>
      <name val="Tahoma"/>
      <family val="2"/>
    </font>
    <font>
      <sz val="8"/>
      <name val="Arial"/>
      <family val="2"/>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FFFFFF"/>
      </right>
      <top/>
      <bottom style="thin">
        <color indexed="64"/>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indexed="64"/>
      </top>
      <bottom/>
      <diagonal/>
    </border>
    <border>
      <left style="thin">
        <color theme="0"/>
      </left>
      <right/>
      <top/>
      <bottom style="thin">
        <color theme="0"/>
      </bottom>
      <diagonal/>
    </border>
    <border>
      <left style="thin">
        <color theme="0"/>
      </left>
      <right/>
      <top/>
      <bottom/>
      <diagonal/>
    </border>
    <border>
      <left/>
      <right/>
      <top style="thin">
        <color theme="0"/>
      </top>
      <bottom/>
      <diagonal/>
    </border>
    <border>
      <left/>
      <right style="thin">
        <color rgb="FFFFFFFF"/>
      </right>
      <top/>
      <bottom/>
      <diagonal/>
    </border>
  </borders>
  <cellStyleXfs count="2">
    <xf numFmtId="0" fontId="0" fillId="0" borderId="0"/>
    <xf numFmtId="9" fontId="19" fillId="0" borderId="0" applyFont="0" applyFill="0" applyBorder="0" applyAlignment="0" applyProtection="0"/>
  </cellStyleXfs>
  <cellXfs count="138">
    <xf numFmtId="0" fontId="0" fillId="0" borderId="0" xfId="0"/>
    <xf numFmtId="0" fontId="0" fillId="2" borderId="0" xfId="0" applyFill="1"/>
    <xf numFmtId="0" fontId="2" fillId="0" borderId="0" xfId="0" applyFont="1" applyAlignment="1">
      <alignment horizontal="center"/>
    </xf>
    <xf numFmtId="0" fontId="0" fillId="3" borderId="1" xfId="0" applyFill="1" applyBorder="1" applyProtection="1">
      <protection locked="0"/>
    </xf>
    <xf numFmtId="0" fontId="0" fillId="0" borderId="0" xfId="0" applyProtection="1">
      <protection hidden="1"/>
    </xf>
    <xf numFmtId="0" fontId="7" fillId="0" borderId="0" xfId="0" applyFont="1"/>
    <xf numFmtId="0" fontId="0" fillId="0" borderId="0" xfId="0" applyAlignment="1">
      <alignment wrapText="1"/>
    </xf>
    <xf numFmtId="0" fontId="0" fillId="3" borderId="2" xfId="0" applyFill="1" applyBorder="1" applyProtection="1">
      <protection locked="0"/>
    </xf>
    <xf numFmtId="0" fontId="13" fillId="2" borderId="0" xfId="0" applyFont="1" applyFill="1" applyAlignment="1">
      <alignment horizontal="centerContinuous"/>
    </xf>
    <xf numFmtId="2" fontId="12" fillId="2" borderId="0" xfId="0" applyNumberFormat="1" applyFont="1" applyFill="1" applyAlignment="1">
      <alignment horizontal="centerContinuous"/>
    </xf>
    <xf numFmtId="2" fontId="8" fillId="2" borderId="0" xfId="0" applyNumberFormat="1" applyFont="1" applyFill="1" applyAlignment="1">
      <alignment horizontal="centerContinuous"/>
    </xf>
    <xf numFmtId="2" fontId="0" fillId="2" borderId="0" xfId="0" applyNumberFormat="1" applyFill="1" applyAlignment="1">
      <alignment horizontal="centerContinuous"/>
    </xf>
    <xf numFmtId="0" fontId="0" fillId="2" borderId="0" xfId="0" applyFill="1" applyAlignment="1">
      <alignment horizontal="centerContinuous"/>
    </xf>
    <xf numFmtId="0" fontId="17" fillId="0" borderId="0" xfId="0" applyFont="1"/>
    <xf numFmtId="0" fontId="17" fillId="2" borderId="0" xfId="0" applyFont="1" applyFill="1"/>
    <xf numFmtId="3" fontId="6" fillId="6" borderId="1" xfId="0" applyNumberFormat="1" applyFont="1" applyFill="1" applyBorder="1" applyAlignment="1">
      <alignment horizontal="center"/>
    </xf>
    <xf numFmtId="3" fontId="0" fillId="6" borderId="1" xfId="0" applyNumberFormat="1" applyFill="1" applyBorder="1" applyAlignment="1">
      <alignment horizontal="center"/>
    </xf>
    <xf numFmtId="0" fontId="5" fillId="0" borderId="0" xfId="0" applyFont="1"/>
    <xf numFmtId="1" fontId="0" fillId="0" borderId="0" xfId="0" applyNumberFormat="1"/>
    <xf numFmtId="0" fontId="20" fillId="0" borderId="0" xfId="0" applyFont="1" applyProtection="1">
      <protection hidden="1"/>
    </xf>
    <xf numFmtId="0" fontId="0" fillId="0" borderId="6" xfId="0" applyBorder="1"/>
    <xf numFmtId="0" fontId="2" fillId="0" borderId="12" xfId="0" applyFont="1" applyBorder="1" applyAlignment="1">
      <alignment horizontal="center"/>
    </xf>
    <xf numFmtId="0" fontId="21" fillId="0" borderId="0" xfId="0" applyFont="1" applyAlignment="1">
      <alignment vertical="center" wrapText="1"/>
    </xf>
    <xf numFmtId="0" fontId="21" fillId="0" borderId="0" xfId="0" applyFont="1"/>
    <xf numFmtId="0" fontId="21" fillId="0" borderId="0" xfId="0" applyFont="1" applyAlignment="1">
      <alignment wrapText="1"/>
    </xf>
    <xf numFmtId="0" fontId="23" fillId="9" borderId="0" xfId="0" applyFont="1" applyFill="1" applyAlignment="1">
      <alignment vertical="center" wrapText="1"/>
    </xf>
    <xf numFmtId="0" fontId="22" fillId="0" borderId="0" xfId="0" applyFont="1" applyAlignment="1">
      <alignment vertical="center" wrapText="1"/>
    </xf>
    <xf numFmtId="0" fontId="21" fillId="2" borderId="0" xfId="0" applyFont="1" applyFill="1" applyAlignment="1">
      <alignment horizontal="left" wrapText="1"/>
    </xf>
    <xf numFmtId="0" fontId="26" fillId="0" borderId="0" xfId="0" applyFont="1" applyAlignment="1">
      <alignment vertical="center" wrapText="1"/>
    </xf>
    <xf numFmtId="0" fontId="22" fillId="0" borderId="0" xfId="0" applyFont="1" applyAlignment="1">
      <alignment horizontal="left" vertical="center" wrapText="1"/>
    </xf>
    <xf numFmtId="0" fontId="21" fillId="0" borderId="0" xfId="0" applyFont="1" applyAlignment="1">
      <alignment horizontal="center"/>
    </xf>
    <xf numFmtId="0" fontId="28" fillId="9" borderId="0" xfId="0" applyFont="1" applyFill="1" applyAlignment="1">
      <alignment vertical="center" wrapText="1"/>
    </xf>
    <xf numFmtId="0" fontId="21" fillId="0" borderId="0" xfId="0" applyFont="1" applyAlignment="1">
      <alignment horizontal="left" wrapText="1"/>
    </xf>
    <xf numFmtId="49" fontId="21" fillId="0" borderId="0" xfId="0" applyNumberFormat="1" applyFont="1" applyAlignment="1">
      <alignment horizontal="left" wrapText="1"/>
    </xf>
    <xf numFmtId="49" fontId="22" fillId="0" borderId="0" xfId="0" applyNumberFormat="1" applyFont="1" applyAlignment="1">
      <alignment wrapText="1"/>
    </xf>
    <xf numFmtId="0" fontId="7" fillId="0" borderId="0" xfId="0" applyFont="1" applyProtection="1">
      <protection locked="0"/>
    </xf>
    <xf numFmtId="0" fontId="0" fillId="0" borderId="0" xfId="0" applyProtection="1">
      <protection locked="0"/>
    </xf>
    <xf numFmtId="1" fontId="0" fillId="0" borderId="0" xfId="0" applyNumberFormat="1" applyProtection="1">
      <protection locked="0"/>
    </xf>
    <xf numFmtId="1" fontId="5" fillId="0" borderId="0" xfId="0" applyNumberFormat="1" applyFont="1" applyProtection="1">
      <protection locked="0"/>
    </xf>
    <xf numFmtId="0" fontId="5" fillId="0" borderId="0" xfId="0" applyFont="1" applyProtection="1">
      <protection locked="0"/>
    </xf>
    <xf numFmtId="0" fontId="0" fillId="2" borderId="0" xfId="0" applyFill="1" applyProtection="1">
      <protection locked="0"/>
    </xf>
    <xf numFmtId="0" fontId="7" fillId="2" borderId="0" xfId="0" applyFont="1" applyFill="1" applyProtection="1">
      <protection locked="0"/>
    </xf>
    <xf numFmtId="2" fontId="0" fillId="2" borderId="0" xfId="0" applyNumberFormat="1" applyFill="1" applyAlignment="1" applyProtection="1">
      <alignment horizontal="centerContinuous"/>
      <protection locked="0"/>
    </xf>
    <xf numFmtId="2" fontId="13" fillId="2" borderId="0" xfId="0" applyNumberFormat="1" applyFont="1" applyFill="1" applyAlignment="1">
      <alignment horizontal="centerContinuous"/>
    </xf>
    <xf numFmtId="0" fontId="16" fillId="2" borderId="0" xfId="0" applyFont="1" applyFill="1" applyAlignment="1">
      <alignment horizontal="centerContinuous"/>
    </xf>
    <xf numFmtId="0" fontId="17" fillId="2" borderId="0" xfId="0" applyFont="1" applyFill="1" applyAlignment="1">
      <alignment horizontal="centerContinuous"/>
    </xf>
    <xf numFmtId="0" fontId="7" fillId="2" borderId="0" xfId="0" applyFont="1" applyFill="1" applyAlignment="1">
      <alignment horizontal="centerContinuous"/>
    </xf>
    <xf numFmtId="0" fontId="5" fillId="2" borderId="0" xfId="0" applyFont="1" applyFill="1"/>
    <xf numFmtId="0" fontId="2" fillId="2" borderId="0" xfId="0" applyFont="1" applyFill="1" applyAlignment="1">
      <alignment horizontal="center" wrapText="1"/>
    </xf>
    <xf numFmtId="0" fontId="0" fillId="5" borderId="1" xfId="0" applyFill="1" applyBorder="1" applyAlignment="1">
      <alignment horizontal="center"/>
    </xf>
    <xf numFmtId="9" fontId="0" fillId="5" borderId="1" xfId="1" applyFont="1" applyFill="1" applyBorder="1" applyAlignment="1" applyProtection="1">
      <alignment horizontal="center"/>
    </xf>
    <xf numFmtId="9" fontId="0" fillId="5" borderId="1" xfId="0" applyNumberFormat="1" applyFill="1" applyBorder="1" applyAlignment="1">
      <alignment horizontal="center"/>
    </xf>
    <xf numFmtId="0" fontId="7" fillId="2" borderId="0" xfId="0" applyFont="1" applyFill="1"/>
    <xf numFmtId="0" fontId="2" fillId="2" borderId="0" xfId="0" applyFont="1" applyFill="1" applyAlignment="1">
      <alignment horizontal="center"/>
    </xf>
    <xf numFmtId="0" fontId="20" fillId="2" borderId="0" xfId="0" applyFont="1" applyFill="1"/>
    <xf numFmtId="0" fontId="18" fillId="2" borderId="0" xfId="0" applyFont="1" applyFill="1" applyAlignment="1">
      <alignment horizontal="centerContinuous"/>
    </xf>
    <xf numFmtId="0" fontId="17" fillId="0" borderId="0" xfId="0" applyFont="1" applyAlignment="1">
      <alignment horizontal="centerContinuous"/>
    </xf>
    <xf numFmtId="0" fontId="1" fillId="2" borderId="0" xfId="0" applyFont="1" applyFill="1" applyAlignment="1">
      <alignment horizontal="centerContinuous"/>
    </xf>
    <xf numFmtId="0" fontId="1" fillId="2" borderId="0" xfId="0" applyFont="1" applyFill="1"/>
    <xf numFmtId="0" fontId="0" fillId="0" borderId="10" xfId="0" applyBorder="1"/>
    <xf numFmtId="0" fontId="3" fillId="2" borderId="0" xfId="0" applyFont="1" applyFill="1" applyAlignment="1">
      <alignment horizontal="center"/>
    </xf>
    <xf numFmtId="3" fontId="0" fillId="5" borderId="1" xfId="0" applyNumberFormat="1" applyFill="1" applyBorder="1" applyAlignment="1">
      <alignment horizontal="center"/>
    </xf>
    <xf numFmtId="3" fontId="0" fillId="4" borderId="1" xfId="0" applyNumberFormat="1" applyFill="1" applyBorder="1" applyAlignment="1">
      <alignment horizontal="center"/>
    </xf>
    <xf numFmtId="0" fontId="5" fillId="2" borderId="0" xfId="0" applyFont="1" applyFill="1" applyAlignment="1">
      <alignment horizontal="left"/>
    </xf>
    <xf numFmtId="0" fontId="0" fillId="2" borderId="0" xfId="0" applyFill="1" applyAlignment="1">
      <alignment horizontal="left"/>
    </xf>
    <xf numFmtId="9" fontId="0" fillId="4" borderId="1" xfId="0" applyNumberFormat="1" applyFill="1" applyBorder="1" applyAlignment="1">
      <alignment horizontal="center"/>
    </xf>
    <xf numFmtId="0" fontId="14" fillId="2" borderId="0" xfId="0" applyFont="1" applyFill="1" applyAlignment="1">
      <alignment horizontal="centerContinuous"/>
    </xf>
    <xf numFmtId="0" fontId="0" fillId="0" borderId="0" xfId="0" applyAlignment="1">
      <alignment horizontal="centerContinuous"/>
    </xf>
    <xf numFmtId="1" fontId="0" fillId="5" borderId="1" xfId="0" applyNumberFormat="1" applyFill="1" applyBorder="1" applyAlignment="1">
      <alignment horizontal="center"/>
    </xf>
    <xf numFmtId="0" fontId="20" fillId="0" borderId="0" xfId="0" applyFont="1"/>
    <xf numFmtId="1" fontId="0" fillId="4" borderId="1" xfId="0" applyNumberFormat="1" applyFill="1" applyBorder="1" applyAlignment="1">
      <alignment horizontal="center"/>
    </xf>
    <xf numFmtId="0" fontId="11" fillId="2" borderId="0" xfId="0" applyFont="1" applyFill="1"/>
    <xf numFmtId="0" fontId="4" fillId="2" borderId="0" xfId="0" applyFont="1" applyFill="1" applyAlignment="1">
      <alignment horizontal="left"/>
    </xf>
    <xf numFmtId="0" fontId="0" fillId="0" borderId="0" xfId="0" applyAlignment="1">
      <alignment horizontal="center"/>
    </xf>
    <xf numFmtId="2" fontId="0" fillId="2" borderId="0" xfId="0" applyNumberFormat="1" applyFill="1" applyAlignment="1">
      <alignment horizontal="center"/>
    </xf>
    <xf numFmtId="0" fontId="0" fillId="0" borderId="6" xfId="0" applyBorder="1" applyAlignment="1">
      <alignment horizontal="centerContinuous"/>
    </xf>
    <xf numFmtId="0" fontId="2" fillId="0" borderId="5" xfId="0" applyFont="1" applyBorder="1" applyAlignment="1">
      <alignment horizontal="center"/>
    </xf>
    <xf numFmtId="9" fontId="0" fillId="8" borderId="1" xfId="0" applyNumberFormat="1" applyFill="1" applyBorder="1" applyAlignment="1">
      <alignment horizontal="center"/>
    </xf>
    <xf numFmtId="0" fontId="0" fillId="2" borderId="0" xfId="0" applyFill="1" applyAlignment="1">
      <alignment horizontal="right"/>
    </xf>
    <xf numFmtId="0" fontId="14" fillId="2" borderId="0" xfId="0" applyFont="1" applyFill="1"/>
    <xf numFmtId="0" fontId="5" fillId="2" borderId="0" xfId="0" applyFont="1" applyFill="1" applyAlignment="1">
      <alignment horizontal="right" vertical="center"/>
    </xf>
    <xf numFmtId="0" fontId="4" fillId="0" borderId="0" xfId="0" applyFont="1"/>
    <xf numFmtId="0" fontId="8" fillId="0" borderId="0" xfId="0" applyFont="1" applyAlignment="1">
      <alignment horizontal="centerContinuous"/>
    </xf>
    <xf numFmtId="0" fontId="0" fillId="0" borderId="11" xfId="0" applyBorder="1" applyAlignment="1">
      <alignment horizontal="centerContinuous"/>
    </xf>
    <xf numFmtId="0" fontId="7" fillId="0" borderId="0" xfId="0" applyFont="1" applyAlignment="1">
      <alignment horizontal="centerContinuous"/>
    </xf>
    <xf numFmtId="37" fontId="0" fillId="5" borderId="1" xfId="0" applyNumberFormat="1" applyFill="1" applyBorder="1" applyAlignment="1">
      <alignment horizontal="center"/>
    </xf>
    <xf numFmtId="0" fontId="0" fillId="0" borderId="9" xfId="0" applyBorder="1"/>
    <xf numFmtId="37" fontId="0" fillId="0" borderId="8" xfId="0" applyNumberFormat="1" applyBorder="1" applyAlignment="1">
      <alignment horizontal="center"/>
    </xf>
    <xf numFmtId="0" fontId="7" fillId="0" borderId="7" xfId="0" applyFont="1" applyBorder="1" applyAlignment="1">
      <alignment horizontal="centerContinuous"/>
    </xf>
    <xf numFmtId="0" fontId="0" fillId="2" borderId="7" xfId="0" applyFill="1" applyBorder="1" applyAlignment="1">
      <alignment horizontal="centerContinuous"/>
    </xf>
    <xf numFmtId="0" fontId="14" fillId="2" borderId="0" xfId="0" applyFont="1" applyFill="1" applyAlignment="1">
      <alignment horizontal="center"/>
    </xf>
    <xf numFmtId="0" fontId="7" fillId="0" borderId="6" xfId="0" applyFont="1" applyBorder="1" applyAlignment="1">
      <alignment horizontal="centerContinuous"/>
    </xf>
    <xf numFmtId="0" fontId="5" fillId="2" borderId="0" xfId="0" applyFont="1" applyFill="1" applyProtection="1">
      <protection locked="0"/>
    </xf>
    <xf numFmtId="0" fontId="5" fillId="7" borderId="0" xfId="0" applyFont="1" applyFill="1"/>
    <xf numFmtId="0" fontId="5" fillId="0" borderId="11" xfId="0" applyFont="1" applyBorder="1"/>
    <xf numFmtId="0" fontId="0" fillId="7" borderId="0" xfId="0" applyFill="1" applyAlignment="1">
      <alignment horizontal="center"/>
    </xf>
    <xf numFmtId="0" fontId="0" fillId="2" borderId="0" xfId="0" applyFill="1" applyAlignment="1">
      <alignment horizontal="center"/>
    </xf>
    <xf numFmtId="0" fontId="5" fillId="0" borderId="6" xfId="0" applyFont="1" applyBorder="1"/>
    <xf numFmtId="0" fontId="14" fillId="2" borderId="0" xfId="0" applyFont="1" applyFill="1" applyProtection="1">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11" fillId="2" borderId="0" xfId="0" applyFont="1" applyFill="1" applyProtection="1">
      <protection locked="0"/>
    </xf>
    <xf numFmtId="0" fontId="13" fillId="2" borderId="0" xfId="0" applyFont="1" applyFill="1" applyAlignment="1" applyProtection="1">
      <alignment horizontal="centerContinuous"/>
      <protection locked="0"/>
    </xf>
    <xf numFmtId="0" fontId="0" fillId="2" borderId="0" xfId="0" applyFill="1" applyAlignment="1" applyProtection="1">
      <alignment horizontal="centerContinuous"/>
      <protection locked="0"/>
    </xf>
    <xf numFmtId="0" fontId="0" fillId="2" borderId="0" xfId="0" applyFill="1" applyAlignment="1" applyProtection="1">
      <alignment wrapText="1"/>
      <protection locked="0"/>
    </xf>
    <xf numFmtId="0" fontId="5" fillId="3" borderId="1" xfId="0" applyFont="1" applyFill="1" applyBorder="1" applyProtection="1">
      <protection locked="0"/>
    </xf>
    <xf numFmtId="0" fontId="5" fillId="3" borderId="2" xfId="0" applyFont="1" applyFill="1" applyBorder="1" applyProtection="1">
      <protection locked="0"/>
    </xf>
    <xf numFmtId="1"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3" fontId="0" fillId="3" borderId="1"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37"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0" fontId="29" fillId="0" borderId="0" xfId="0" applyFont="1"/>
    <xf numFmtId="3" fontId="0" fillId="0" borderId="0" xfId="0" applyNumberFormat="1"/>
    <xf numFmtId="37" fontId="0" fillId="0" borderId="0" xfId="0" applyNumberFormat="1"/>
    <xf numFmtId="0" fontId="29" fillId="10" borderId="0" xfId="0" applyFont="1" applyFill="1"/>
    <xf numFmtId="0" fontId="29" fillId="11" borderId="0" xfId="0" applyFont="1" applyFill="1"/>
    <xf numFmtId="0" fontId="22" fillId="0" borderId="0" xfId="0" applyFont="1" applyAlignment="1">
      <alignment horizontal="left" wrapText="1"/>
    </xf>
    <xf numFmtId="0" fontId="0" fillId="2" borderId="4" xfId="0" applyFill="1" applyBorder="1" applyAlignment="1">
      <alignment horizontal="left"/>
    </xf>
    <xf numFmtId="0" fontId="5" fillId="2" borderId="0" xfId="0" applyFont="1" applyFill="1" applyAlignment="1">
      <alignment horizontal="left" wrapText="1"/>
    </xf>
    <xf numFmtId="0" fontId="5" fillId="2" borderId="4" xfId="0" applyFont="1" applyFill="1" applyBorder="1" applyAlignment="1">
      <alignment horizontal="left" wrapText="1"/>
    </xf>
    <xf numFmtId="0" fontId="0" fillId="2" borderId="0" xfId="0" applyFill="1" applyAlignment="1">
      <alignment horizontal="left"/>
    </xf>
    <xf numFmtId="0" fontId="0" fillId="2" borderId="4" xfId="0" applyFill="1" applyBorder="1" applyAlignment="1">
      <alignment horizontal="left"/>
    </xf>
    <xf numFmtId="0" fontId="0" fillId="2" borderId="0" xfId="0" applyFill="1" applyAlignment="1">
      <alignment horizontal="left" wrapText="1"/>
    </xf>
    <xf numFmtId="0" fontId="0" fillId="2" borderId="4" xfId="0" applyFill="1" applyBorder="1" applyAlignment="1">
      <alignment horizontal="left" wrapText="1"/>
    </xf>
    <xf numFmtId="0" fontId="5" fillId="2" borderId="0" xfId="0" applyFont="1" applyFill="1" applyAlignment="1">
      <alignment horizontal="left"/>
    </xf>
    <xf numFmtId="0" fontId="5" fillId="2" borderId="4" xfId="0" applyFont="1" applyFill="1" applyBorder="1" applyAlignment="1">
      <alignment horizontal="left"/>
    </xf>
    <xf numFmtId="0" fontId="5" fillId="2" borderId="0" xfId="0" applyFont="1" applyFill="1" applyAlignment="1">
      <alignment horizontal="right"/>
    </xf>
    <xf numFmtId="0" fontId="5" fillId="2" borderId="4" xfId="0" applyFont="1" applyFill="1" applyBorder="1" applyAlignment="1">
      <alignment horizontal="right"/>
    </xf>
    <xf numFmtId="0" fontId="5" fillId="2" borderId="0" xfId="0" applyFont="1" applyFill="1" applyAlignment="1">
      <alignment horizontal="center" wrapText="1"/>
    </xf>
    <xf numFmtId="0" fontId="5" fillId="2" borderId="4" xfId="0" applyFont="1" applyFill="1" applyBorder="1" applyAlignment="1">
      <alignment horizontal="center" wrapText="1"/>
    </xf>
    <xf numFmtId="0" fontId="0" fillId="2" borderId="0" xfId="0" applyFill="1" applyAlignment="1">
      <alignment horizontal="center" wrapText="1"/>
    </xf>
    <xf numFmtId="0" fontId="0" fillId="2" borderId="4" xfId="0" applyFill="1" applyBorder="1" applyAlignment="1">
      <alignment horizontal="center" wrapText="1"/>
    </xf>
    <xf numFmtId="0" fontId="5" fillId="2" borderId="0" xfId="0" applyFont="1" applyFill="1" applyAlignment="1">
      <alignment horizontal="left" vertical="center"/>
    </xf>
    <xf numFmtId="0" fontId="5" fillId="2" borderId="4" xfId="0" applyFont="1"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cellXfs>
  <cellStyles count="2">
    <cellStyle name="Normal" xfId="0" builtinId="0"/>
    <cellStyle name="Percent" xfId="1" builtin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9449-1729-450E-B2CE-60F9044B24D9}">
  <dimension ref="A1:A61"/>
  <sheetViews>
    <sheetView workbookViewId="0">
      <selection activeCell="A8" sqref="A8"/>
    </sheetView>
  </sheetViews>
  <sheetFormatPr defaultColWidth="8.77734375" defaultRowHeight="13.8" x14ac:dyDescent="0.25"/>
  <cols>
    <col min="1" max="1" width="162.77734375" style="24" customWidth="1"/>
    <col min="2" max="16384" width="8.77734375" style="23"/>
  </cols>
  <sheetData>
    <row r="1" spans="1:1" x14ac:dyDescent="0.25">
      <c r="A1" s="25" t="s">
        <v>346</v>
      </c>
    </row>
    <row r="2" spans="1:1" ht="27.6" x14ac:dyDescent="0.25">
      <c r="A2" s="32" t="s">
        <v>188</v>
      </c>
    </row>
    <row r="3" spans="1:1" x14ac:dyDescent="0.25">
      <c r="A3" s="32"/>
    </row>
    <row r="4" spans="1:1" ht="28.5" customHeight="1" x14ac:dyDescent="0.25">
      <c r="A4" s="32" t="s">
        <v>189</v>
      </c>
    </row>
    <row r="5" spans="1:1" x14ac:dyDescent="0.25">
      <c r="A5" s="32"/>
    </row>
    <row r="6" spans="1:1" ht="27.6" x14ac:dyDescent="0.25">
      <c r="A6" s="33" t="s">
        <v>190</v>
      </c>
    </row>
    <row r="7" spans="1:1" x14ac:dyDescent="0.25">
      <c r="A7" s="32"/>
    </row>
    <row r="8" spans="1:1" x14ac:dyDescent="0.25">
      <c r="A8" s="32" t="s">
        <v>848</v>
      </c>
    </row>
    <row r="9" spans="1:1" x14ac:dyDescent="0.25">
      <c r="A9" s="32"/>
    </row>
    <row r="10" spans="1:1" ht="27.6" x14ac:dyDescent="0.25">
      <c r="A10" s="118" t="s">
        <v>209</v>
      </c>
    </row>
    <row r="12" spans="1:1" x14ac:dyDescent="0.25">
      <c r="A12" s="34" t="s">
        <v>298</v>
      </c>
    </row>
    <row r="14" spans="1:1" x14ac:dyDescent="0.25">
      <c r="A14" s="24" t="s">
        <v>297</v>
      </c>
    </row>
    <row r="16" spans="1:1" x14ac:dyDescent="0.25">
      <c r="A16" s="25" t="s">
        <v>312</v>
      </c>
    </row>
    <row r="17" spans="1:1" x14ac:dyDescent="0.25">
      <c r="A17" s="26" t="s">
        <v>313</v>
      </c>
    </row>
    <row r="18" spans="1:1" x14ac:dyDescent="0.25">
      <c r="A18" s="26" t="s">
        <v>314</v>
      </c>
    </row>
    <row r="19" spans="1:1" ht="27.6" x14ac:dyDescent="0.25">
      <c r="A19" s="26" t="s">
        <v>801</v>
      </c>
    </row>
    <row r="20" spans="1:1" ht="27.6" x14ac:dyDescent="0.25">
      <c r="A20" s="22" t="s">
        <v>802</v>
      </c>
    </row>
    <row r="21" spans="1:1" ht="27.6" x14ac:dyDescent="0.25">
      <c r="A21" s="26" t="s">
        <v>315</v>
      </c>
    </row>
    <row r="22" spans="1:1" x14ac:dyDescent="0.25">
      <c r="A22" s="26"/>
    </row>
    <row r="23" spans="1:1" x14ac:dyDescent="0.25">
      <c r="A23" s="25" t="s">
        <v>316</v>
      </c>
    </row>
    <row r="24" spans="1:1" ht="28.05" customHeight="1" x14ac:dyDescent="0.25">
      <c r="A24" s="27" t="s">
        <v>803</v>
      </c>
    </row>
    <row r="25" spans="1:1" x14ac:dyDescent="0.25">
      <c r="A25" s="22"/>
    </row>
    <row r="26" spans="1:1" x14ac:dyDescent="0.25">
      <c r="A26" s="25" t="s">
        <v>317</v>
      </c>
    </row>
    <row r="27" spans="1:1" x14ac:dyDescent="0.25">
      <c r="A27" s="26" t="s">
        <v>318</v>
      </c>
    </row>
    <row r="28" spans="1:1" x14ac:dyDescent="0.25">
      <c r="A28" s="26" t="s">
        <v>319</v>
      </c>
    </row>
    <row r="29" spans="1:1" x14ac:dyDescent="0.25">
      <c r="A29" s="26" t="s">
        <v>320</v>
      </c>
    </row>
    <row r="30" spans="1:1" x14ac:dyDescent="0.25">
      <c r="A30" s="26" t="s">
        <v>321</v>
      </c>
    </row>
    <row r="31" spans="1:1" x14ac:dyDescent="0.25">
      <c r="A31" s="26" t="s">
        <v>322</v>
      </c>
    </row>
    <row r="32" spans="1:1" x14ac:dyDescent="0.25">
      <c r="A32" s="22"/>
    </row>
    <row r="33" spans="1:1" x14ac:dyDescent="0.25">
      <c r="A33" s="25" t="s">
        <v>323</v>
      </c>
    </row>
    <row r="34" spans="1:1" x14ac:dyDescent="0.25">
      <c r="A34" s="26" t="s">
        <v>324</v>
      </c>
    </row>
    <row r="35" spans="1:1" ht="27.6" x14ac:dyDescent="0.25">
      <c r="A35" s="26" t="s">
        <v>325</v>
      </c>
    </row>
    <row r="36" spans="1:1" x14ac:dyDescent="0.25">
      <c r="A36" s="26" t="s">
        <v>326</v>
      </c>
    </row>
    <row r="37" spans="1:1" x14ac:dyDescent="0.25">
      <c r="A37" s="26" t="s">
        <v>327</v>
      </c>
    </row>
    <row r="38" spans="1:1" ht="27.6" x14ac:dyDescent="0.25">
      <c r="A38" s="26" t="s">
        <v>328</v>
      </c>
    </row>
    <row r="39" spans="1:1" x14ac:dyDescent="0.25">
      <c r="A39" s="26" t="s">
        <v>329</v>
      </c>
    </row>
    <row r="40" spans="1:1" x14ac:dyDescent="0.25">
      <c r="A40" s="26" t="s">
        <v>330</v>
      </c>
    </row>
    <row r="41" spans="1:1" x14ac:dyDescent="0.25">
      <c r="A41" s="22"/>
    </row>
    <row r="42" spans="1:1" x14ac:dyDescent="0.25">
      <c r="A42" s="25" t="s">
        <v>331</v>
      </c>
    </row>
    <row r="43" spans="1:1" x14ac:dyDescent="0.25">
      <c r="A43" s="22" t="s">
        <v>332</v>
      </c>
    </row>
    <row r="44" spans="1:1" x14ac:dyDescent="0.25">
      <c r="A44" s="22"/>
    </row>
    <row r="45" spans="1:1" x14ac:dyDescent="0.25">
      <c r="A45" s="25" t="s">
        <v>333</v>
      </c>
    </row>
    <row r="46" spans="1:1" ht="27.6" x14ac:dyDescent="0.25">
      <c r="A46" s="22" t="s">
        <v>334</v>
      </c>
    </row>
    <row r="47" spans="1:1" ht="27.6" x14ac:dyDescent="0.25">
      <c r="A47" s="26" t="s">
        <v>335</v>
      </c>
    </row>
    <row r="48" spans="1:1" x14ac:dyDescent="0.25">
      <c r="A48" s="26" t="s">
        <v>336</v>
      </c>
    </row>
    <row r="49" spans="1:1" x14ac:dyDescent="0.25">
      <c r="A49" s="28"/>
    </row>
    <row r="50" spans="1:1" x14ac:dyDescent="0.25">
      <c r="A50" s="25" t="s">
        <v>337</v>
      </c>
    </row>
    <row r="51" spans="1:1" ht="27.6" x14ac:dyDescent="0.25">
      <c r="A51" s="26" t="s">
        <v>338</v>
      </c>
    </row>
    <row r="52" spans="1:1" ht="55.2" x14ac:dyDescent="0.25">
      <c r="A52" s="26" t="s">
        <v>339</v>
      </c>
    </row>
    <row r="53" spans="1:1" ht="27.6" x14ac:dyDescent="0.25">
      <c r="A53" s="22" t="s">
        <v>340</v>
      </c>
    </row>
    <row r="54" spans="1:1" x14ac:dyDescent="0.25">
      <c r="A54" s="22"/>
    </row>
    <row r="55" spans="1:1" x14ac:dyDescent="0.25">
      <c r="A55" s="25" t="s">
        <v>341</v>
      </c>
    </row>
    <row r="56" spans="1:1" s="30" customFormat="1" ht="82.05" customHeight="1" x14ac:dyDescent="0.25">
      <c r="A56" s="29" t="s">
        <v>342</v>
      </c>
    </row>
    <row r="57" spans="1:1" ht="28.05" customHeight="1" x14ac:dyDescent="0.25">
      <c r="A57" s="22" t="s">
        <v>343</v>
      </c>
    </row>
    <row r="58" spans="1:1" ht="28.05" customHeight="1" x14ac:dyDescent="0.25">
      <c r="A58" s="22" t="s">
        <v>344</v>
      </c>
    </row>
    <row r="59" spans="1:1" x14ac:dyDescent="0.25">
      <c r="A59" s="22" t="s">
        <v>345</v>
      </c>
    </row>
    <row r="61" spans="1:1" x14ac:dyDescent="0.25">
      <c r="A61" s="31" t="s">
        <v>804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7"/>
  <sheetViews>
    <sheetView tabSelected="1" zoomScaleNormal="100" workbookViewId="0">
      <selection activeCell="D2" sqref="D2"/>
    </sheetView>
  </sheetViews>
  <sheetFormatPr defaultRowHeight="13.2" x14ac:dyDescent="0.25"/>
  <cols>
    <col min="1" max="1" width="16" customWidth="1"/>
    <col min="2" max="2" width="9.77734375" customWidth="1"/>
    <col min="3" max="3" width="10.44140625" customWidth="1"/>
    <col min="4" max="4" width="12.21875" customWidth="1"/>
    <col min="5" max="5" width="12.44140625" customWidth="1"/>
    <col min="6" max="6" width="12" customWidth="1"/>
    <col min="7" max="7" width="11.5546875" customWidth="1"/>
    <col min="8" max="8" width="10.88671875" bestFit="1" customWidth="1"/>
    <col min="9" max="9" width="10.21875" style="4" bestFit="1" customWidth="1"/>
  </cols>
  <sheetData>
    <row r="1" spans="1:9" ht="21" x14ac:dyDescent="0.4">
      <c r="A1" s="9" t="s">
        <v>192</v>
      </c>
      <c r="B1" s="10"/>
      <c r="C1" s="10"/>
      <c r="D1" s="10"/>
      <c r="E1" s="10"/>
      <c r="F1" s="11"/>
      <c r="G1" s="11"/>
      <c r="H1" s="11"/>
      <c r="I1" s="11"/>
    </row>
    <row r="2" spans="1:9" ht="21" x14ac:dyDescent="0.4">
      <c r="A2" s="9" t="s">
        <v>805</v>
      </c>
      <c r="B2" s="10"/>
      <c r="C2" s="10"/>
      <c r="D2" s="10"/>
      <c r="E2" s="10"/>
      <c r="F2" s="11"/>
      <c r="G2" s="11"/>
      <c r="H2" s="11"/>
      <c r="I2" s="11"/>
    </row>
    <row r="3" spans="1:9" ht="17.399999999999999" x14ac:dyDescent="0.3">
      <c r="A3" s="10"/>
      <c r="B3" s="11"/>
      <c r="C3" s="11"/>
      <c r="D3" s="11"/>
      <c r="E3" s="11"/>
      <c r="F3" s="11"/>
      <c r="G3" s="11"/>
      <c r="H3" s="11"/>
      <c r="I3" s="11"/>
    </row>
    <row r="4" spans="1:9" x14ac:dyDescent="0.25">
      <c r="B4" s="11"/>
      <c r="C4" s="11"/>
      <c r="D4" s="11"/>
      <c r="E4" s="11"/>
      <c r="F4" s="11"/>
      <c r="G4" s="11"/>
      <c r="H4" s="11"/>
      <c r="I4" s="11"/>
    </row>
    <row r="5" spans="1:9" x14ac:dyDescent="0.25">
      <c r="A5" s="40"/>
      <c r="B5" s="40"/>
      <c r="C5" s="40"/>
      <c r="D5" s="40"/>
      <c r="E5" s="40"/>
      <c r="F5" s="40"/>
      <c r="G5" s="40"/>
      <c r="H5" s="40"/>
      <c r="I5" s="40"/>
    </row>
    <row r="6" spans="1:9" x14ac:dyDescent="0.25">
      <c r="A6" s="41" t="s">
        <v>0</v>
      </c>
      <c r="B6" s="40"/>
      <c r="C6" s="7"/>
      <c r="D6" s="7"/>
      <c r="E6" s="7"/>
      <c r="F6" s="41" t="s">
        <v>1</v>
      </c>
      <c r="G6" s="7"/>
      <c r="H6" s="7"/>
      <c r="I6" s="42"/>
    </row>
    <row r="7" spans="1:9" x14ac:dyDescent="0.25">
      <c r="A7" s="41" t="s">
        <v>2</v>
      </c>
      <c r="B7" s="40"/>
      <c r="C7" s="106"/>
      <c r="D7" s="7"/>
      <c r="E7" s="7"/>
      <c r="F7" s="41" t="s">
        <v>3</v>
      </c>
      <c r="G7" s="7"/>
      <c r="H7" s="7"/>
      <c r="I7" s="42"/>
    </row>
    <row r="8" spans="1:9" x14ac:dyDescent="0.25">
      <c r="A8" s="41" t="s">
        <v>4</v>
      </c>
      <c r="B8" s="40"/>
      <c r="C8" s="7"/>
      <c r="D8" s="7"/>
      <c r="E8" s="7"/>
      <c r="F8" s="35"/>
      <c r="G8" s="40"/>
      <c r="H8" s="40"/>
      <c r="I8" s="42"/>
    </row>
    <row r="9" spans="1:9" x14ac:dyDescent="0.25">
      <c r="A9" s="41" t="s">
        <v>5</v>
      </c>
      <c r="B9" s="40"/>
      <c r="C9" s="7"/>
      <c r="D9" s="7"/>
      <c r="E9" s="7"/>
      <c r="F9" s="40"/>
      <c r="G9" s="40"/>
      <c r="H9" s="40"/>
      <c r="I9" s="42"/>
    </row>
    <row r="10" spans="1:9" x14ac:dyDescent="0.25">
      <c r="A10" s="41"/>
      <c r="B10" s="40"/>
      <c r="C10" s="40"/>
      <c r="D10" s="40"/>
      <c r="E10" s="40"/>
      <c r="F10" s="40"/>
      <c r="G10" s="40"/>
      <c r="H10" s="40"/>
      <c r="I10" s="42"/>
    </row>
    <row r="11" spans="1:9" ht="17.399999999999999" x14ac:dyDescent="0.3">
      <c r="A11" s="43" t="s">
        <v>199</v>
      </c>
      <c r="B11" s="12"/>
      <c r="C11" s="12"/>
      <c r="D11" s="12"/>
      <c r="E11" s="12"/>
      <c r="F11" s="12"/>
      <c r="G11" s="12"/>
      <c r="H11" s="12"/>
      <c r="I11" s="11"/>
    </row>
    <row r="12" spans="1:9" ht="17.399999999999999" x14ac:dyDescent="0.3">
      <c r="A12" s="43"/>
      <c r="B12" s="12"/>
      <c r="C12" s="12"/>
      <c r="D12" s="12"/>
      <c r="E12" s="12"/>
      <c r="F12" s="12"/>
      <c r="G12" s="12"/>
      <c r="H12" s="12"/>
      <c r="I12" s="11"/>
    </row>
    <row r="13" spans="1:9" s="13" customFormat="1" x14ac:dyDescent="0.25">
      <c r="A13" s="44" t="s">
        <v>201</v>
      </c>
      <c r="B13" s="45"/>
      <c r="C13" s="45"/>
      <c r="D13" s="45"/>
      <c r="E13" s="45"/>
      <c r="F13" s="45"/>
      <c r="G13" s="45"/>
      <c r="H13" s="45"/>
      <c r="I13" s="11"/>
    </row>
    <row r="14" spans="1:9" x14ac:dyDescent="0.25">
      <c r="A14" s="46" t="s">
        <v>6</v>
      </c>
      <c r="B14" s="12"/>
      <c r="C14" s="12"/>
      <c r="D14" s="12"/>
      <c r="E14" s="12"/>
      <c r="F14" s="12"/>
      <c r="G14" s="12"/>
      <c r="H14" s="12"/>
      <c r="I14" s="11"/>
    </row>
    <row r="15" spans="1:9" ht="31.2" x14ac:dyDescent="0.25">
      <c r="A15" s="47"/>
      <c r="B15" s="48" t="s">
        <v>308</v>
      </c>
      <c r="C15" s="48" t="s">
        <v>309</v>
      </c>
      <c r="D15" s="48" t="s">
        <v>310</v>
      </c>
      <c r="E15" s="48" t="s">
        <v>311</v>
      </c>
      <c r="F15" s="48" t="s">
        <v>20</v>
      </c>
      <c r="G15" s="48" t="s">
        <v>299</v>
      </c>
      <c r="H15" s="1"/>
      <c r="I15" s="11"/>
    </row>
    <row r="16" spans="1:9" x14ac:dyDescent="0.25">
      <c r="A16" s="47" t="s">
        <v>9</v>
      </c>
      <c r="B16" s="107">
        <f>Elementary!EC5</f>
        <v>0</v>
      </c>
      <c r="C16" s="107">
        <f>Elementary!ED5</f>
        <v>0</v>
      </c>
      <c r="D16" s="107">
        <f>Elementary!EE5</f>
        <v>0</v>
      </c>
      <c r="E16" s="107">
        <f>Elementary!EF5</f>
        <v>0</v>
      </c>
      <c r="F16" s="49">
        <f>SUM(B16:E16)</f>
        <v>0</v>
      </c>
      <c r="G16" s="50" t="str">
        <f>IFERROR(F16/$F$21," ")</f>
        <v xml:space="preserve"> </v>
      </c>
      <c r="H16" s="1"/>
      <c r="I16" s="11"/>
    </row>
    <row r="17" spans="1:9" x14ac:dyDescent="0.25">
      <c r="A17" s="47" t="s">
        <v>10</v>
      </c>
      <c r="B17" s="107">
        <f>Elementary!EG5</f>
        <v>0</v>
      </c>
      <c r="C17" s="107">
        <f>Elementary!EH5</f>
        <v>0</v>
      </c>
      <c r="D17" s="107">
        <f>Elementary!EI5</f>
        <v>0</v>
      </c>
      <c r="E17" s="107">
        <f>Elementary!EJ5</f>
        <v>0</v>
      </c>
      <c r="F17" s="49">
        <f>SUM(B17:E17)</f>
        <v>0</v>
      </c>
      <c r="G17" s="50" t="str">
        <f t="shared" ref="G17:G20" si="0">IFERROR(F17/$F$21," ")</f>
        <v xml:space="preserve"> </v>
      </c>
      <c r="H17" s="1"/>
      <c r="I17" s="11"/>
    </row>
    <row r="18" spans="1:9" x14ac:dyDescent="0.25">
      <c r="A18" s="47" t="s">
        <v>11</v>
      </c>
      <c r="B18" s="107">
        <f>Elementary!EK5</f>
        <v>0</v>
      </c>
      <c r="C18" s="107">
        <f>Elementary!EL5</f>
        <v>0</v>
      </c>
      <c r="D18" s="107">
        <f>Elementary!EM5</f>
        <v>0</v>
      </c>
      <c r="E18" s="107">
        <f>Elementary!EN5</f>
        <v>0</v>
      </c>
      <c r="F18" s="49">
        <f>SUM(B18:E18)</f>
        <v>0</v>
      </c>
      <c r="G18" s="50" t="str">
        <f t="shared" si="0"/>
        <v xml:space="preserve"> </v>
      </c>
      <c r="H18" s="1"/>
      <c r="I18" s="11"/>
    </row>
    <row r="19" spans="1:9" x14ac:dyDescent="0.25">
      <c r="A19" s="47" t="s">
        <v>12</v>
      </c>
      <c r="B19" s="107">
        <f>Elementary!EO5</f>
        <v>0</v>
      </c>
      <c r="C19" s="107">
        <f>Elementary!EP5</f>
        <v>0</v>
      </c>
      <c r="D19" s="107">
        <f>Elementary!EQ5</f>
        <v>0</v>
      </c>
      <c r="E19" s="107">
        <f>Elementary!ER5</f>
        <v>0</v>
      </c>
      <c r="F19" s="49">
        <f>SUM(B19:E19)</f>
        <v>0</v>
      </c>
      <c r="G19" s="50" t="str">
        <f t="shared" si="0"/>
        <v xml:space="preserve"> </v>
      </c>
      <c r="H19" s="1"/>
      <c r="I19" s="11"/>
    </row>
    <row r="20" spans="1:9" x14ac:dyDescent="0.25">
      <c r="A20" s="47" t="s">
        <v>191</v>
      </c>
      <c r="B20" s="107">
        <f>Elementary!FG5</f>
        <v>0</v>
      </c>
      <c r="C20" s="107">
        <f>Elementary!FH5</f>
        <v>0</v>
      </c>
      <c r="D20" s="107">
        <f>Elementary!FI5</f>
        <v>0</v>
      </c>
      <c r="E20" s="107">
        <f>Elementary!FJ5</f>
        <v>0</v>
      </c>
      <c r="F20" s="49">
        <f>SUM(B20:E20)</f>
        <v>0</v>
      </c>
      <c r="G20" s="50" t="str">
        <f t="shared" si="0"/>
        <v xml:space="preserve"> </v>
      </c>
      <c r="H20" s="1"/>
      <c r="I20" s="11"/>
    </row>
    <row r="21" spans="1:9" x14ac:dyDescent="0.25">
      <c r="A21" s="47" t="s">
        <v>8</v>
      </c>
      <c r="B21" s="49">
        <f>SUM(B16:B20)</f>
        <v>0</v>
      </c>
      <c r="C21" s="49">
        <f t="shared" ref="C21:F21" si="1">SUM(C16:C20)</f>
        <v>0</v>
      </c>
      <c r="D21" s="49">
        <f t="shared" si="1"/>
        <v>0</v>
      </c>
      <c r="E21" s="49">
        <f t="shared" si="1"/>
        <v>0</v>
      </c>
      <c r="F21" s="49">
        <f t="shared" si="1"/>
        <v>0</v>
      </c>
      <c r="G21" s="50" t="str">
        <f>IFERROR(F21/$F$21," ")</f>
        <v xml:space="preserve"> </v>
      </c>
      <c r="H21" s="1"/>
      <c r="I21" s="11"/>
    </row>
    <row r="22" spans="1:9" x14ac:dyDescent="0.25">
      <c r="A22" s="47" t="s">
        <v>294</v>
      </c>
      <c r="B22" s="51" t="str">
        <f>IFERROR(B21/$F$21," ")</f>
        <v xml:space="preserve"> </v>
      </c>
      <c r="C22" s="51" t="str">
        <f t="shared" ref="C22:F22" si="2">IFERROR(C21/$F$21," ")</f>
        <v xml:space="preserve"> </v>
      </c>
      <c r="D22" s="51" t="str">
        <f t="shared" si="2"/>
        <v xml:space="preserve"> </v>
      </c>
      <c r="E22" s="51" t="str">
        <f t="shared" si="2"/>
        <v xml:space="preserve"> </v>
      </c>
      <c r="F22" s="51" t="str">
        <f t="shared" si="2"/>
        <v xml:space="preserve"> </v>
      </c>
      <c r="G22" s="49"/>
      <c r="H22" s="1"/>
      <c r="I22" s="11"/>
    </row>
    <row r="23" spans="1:9" x14ac:dyDescent="0.25">
      <c r="A23" s="52"/>
      <c r="B23" s="1"/>
      <c r="C23" s="1"/>
      <c r="D23" s="1"/>
      <c r="E23" s="1"/>
      <c r="F23" s="1"/>
      <c r="G23" s="1"/>
      <c r="H23" s="1"/>
      <c r="I23" s="11"/>
    </row>
    <row r="24" spans="1:9" x14ac:dyDescent="0.25">
      <c r="A24" s="46" t="s">
        <v>198</v>
      </c>
      <c r="B24" s="12"/>
      <c r="C24" s="12"/>
      <c r="D24" s="12"/>
      <c r="E24" s="12"/>
      <c r="F24" s="12"/>
      <c r="G24" s="12"/>
      <c r="H24" s="12"/>
      <c r="I24" s="11"/>
    </row>
    <row r="25" spans="1:9" x14ac:dyDescent="0.25">
      <c r="A25" s="46"/>
      <c r="B25" s="53" t="s">
        <v>307</v>
      </c>
      <c r="C25" s="53" t="s">
        <v>299</v>
      </c>
      <c r="D25" s="12"/>
      <c r="E25" s="12"/>
      <c r="F25" s="12"/>
      <c r="G25" s="12"/>
      <c r="H25" s="12"/>
      <c r="I25" s="11"/>
    </row>
    <row r="26" spans="1:9" x14ac:dyDescent="0.25">
      <c r="A26" s="47" t="s">
        <v>13</v>
      </c>
      <c r="B26" s="108">
        <f>Elementary!N5</f>
        <v>0</v>
      </c>
      <c r="C26" s="51" t="str">
        <f>IFERROR(B26/$B$29," ")</f>
        <v xml:space="preserve"> </v>
      </c>
      <c r="D26" s="1"/>
      <c r="E26" s="1"/>
      <c r="F26" s="1"/>
      <c r="G26" s="1"/>
      <c r="H26" s="1"/>
      <c r="I26" s="11"/>
    </row>
    <row r="27" spans="1:9" x14ac:dyDescent="0.25">
      <c r="A27" s="47" t="s">
        <v>14</v>
      </c>
      <c r="B27" s="108">
        <f>Elementary!O5</f>
        <v>0</v>
      </c>
      <c r="C27" s="51" t="str">
        <f>IFERROR(B27/$B$29," ")</f>
        <v xml:space="preserve"> </v>
      </c>
      <c r="D27" s="1"/>
      <c r="E27" s="1"/>
      <c r="F27" s="1"/>
      <c r="G27" s="1"/>
      <c r="H27" s="1"/>
      <c r="I27" s="11"/>
    </row>
    <row r="28" spans="1:9" x14ac:dyDescent="0.25">
      <c r="A28" s="47" t="s">
        <v>15</v>
      </c>
      <c r="B28" s="108">
        <f>Elementary!P5</f>
        <v>0</v>
      </c>
      <c r="C28" s="51" t="str">
        <f>IFERROR(B28/$B$29," ")</f>
        <v xml:space="preserve"> </v>
      </c>
      <c r="D28" s="1"/>
      <c r="E28" s="1"/>
      <c r="F28" s="1"/>
      <c r="G28" s="1"/>
      <c r="H28" s="1"/>
      <c r="I28" s="11"/>
    </row>
    <row r="29" spans="1:9" x14ac:dyDescent="0.25">
      <c r="A29" s="47" t="s">
        <v>8</v>
      </c>
      <c r="B29" s="49">
        <f>SUM(B26:B28)</f>
        <v>0</v>
      </c>
      <c r="C29" s="51" t="str">
        <f>IFERROR(B29/$B$29," ")</f>
        <v xml:space="preserve"> </v>
      </c>
      <c r="D29" s="1"/>
      <c r="E29" s="1"/>
      <c r="F29" s="1"/>
      <c r="G29" s="54" t="str">
        <f>IF(B29&lt;&gt;F21,"Number of Total Schools in A.1. and A.2. must match"," ")</f>
        <v xml:space="preserve"> </v>
      </c>
      <c r="H29" s="1"/>
      <c r="I29" s="11"/>
    </row>
    <row r="30" spans="1:9" x14ac:dyDescent="0.25">
      <c r="A30" s="47"/>
      <c r="B30" s="47"/>
      <c r="C30" s="1"/>
      <c r="D30" s="1"/>
      <c r="E30" s="1"/>
      <c r="F30" s="1"/>
      <c r="G30" s="1"/>
      <c r="H30" s="1"/>
      <c r="I30" s="11"/>
    </row>
    <row r="31" spans="1:9" s="14" customFormat="1" ht="17.399999999999999" x14ac:dyDescent="0.3">
      <c r="A31" s="44" t="s">
        <v>201</v>
      </c>
      <c r="B31" s="55"/>
      <c r="C31" s="56"/>
      <c r="D31" s="55"/>
      <c r="E31" s="55"/>
      <c r="F31" s="45"/>
      <c r="G31" s="45"/>
      <c r="H31" s="45"/>
    </row>
    <row r="32" spans="1:9" x14ac:dyDescent="0.25">
      <c r="A32" s="46" t="s">
        <v>193</v>
      </c>
      <c r="B32" s="57"/>
      <c r="C32" s="57"/>
      <c r="D32" s="57"/>
      <c r="E32" s="57"/>
      <c r="F32" s="57"/>
      <c r="G32" s="57"/>
      <c r="H32" s="57"/>
      <c r="I32"/>
    </row>
    <row r="33" spans="1:10" x14ac:dyDescent="0.25">
      <c r="A33" s="47"/>
      <c r="B33" s="58"/>
      <c r="D33" s="59"/>
      <c r="E33" s="2" t="s">
        <v>16</v>
      </c>
      <c r="F33" s="60" t="s">
        <v>21</v>
      </c>
      <c r="G33" s="53" t="s">
        <v>17</v>
      </c>
      <c r="H33" s="53" t="s">
        <v>20</v>
      </c>
      <c r="I33" s="53" t="s">
        <v>299</v>
      </c>
    </row>
    <row r="34" spans="1:10" x14ac:dyDescent="0.25">
      <c r="A34" s="122" t="s">
        <v>18</v>
      </c>
      <c r="B34" s="122"/>
      <c r="C34" s="122"/>
      <c r="D34" s="123"/>
      <c r="E34" s="109">
        <f>Elementary!EU5</f>
        <v>0</v>
      </c>
      <c r="F34" s="109">
        <f>Elementary!EV5</f>
        <v>0</v>
      </c>
      <c r="G34" s="109">
        <f>Elementary!EW5</f>
        <v>0</v>
      </c>
      <c r="H34" s="61">
        <f>SUM(E34:G34)</f>
        <v>0</v>
      </c>
      <c r="I34" s="51" t="str">
        <f>IFERROR(H34/$H$37," ")</f>
        <v xml:space="preserve"> </v>
      </c>
    </row>
    <row r="35" spans="1:10" x14ac:dyDescent="0.25">
      <c r="A35" s="122" t="s">
        <v>19</v>
      </c>
      <c r="B35" s="122"/>
      <c r="C35" s="122"/>
      <c r="D35" s="123"/>
      <c r="E35" s="109">
        <f>Elementary!EX5</f>
        <v>0</v>
      </c>
      <c r="F35" s="109">
        <f>Elementary!EY5</f>
        <v>0</v>
      </c>
      <c r="G35" s="109">
        <f>Elementary!EZ5</f>
        <v>0</v>
      </c>
      <c r="H35" s="61">
        <f>SUM(E35:G35)</f>
        <v>0</v>
      </c>
      <c r="I35" s="51" t="str">
        <f>IFERROR(H35/$H$37," ")</f>
        <v xml:space="preserve"> </v>
      </c>
    </row>
    <row r="36" spans="1:10" x14ac:dyDescent="0.25">
      <c r="A36" s="1" t="s">
        <v>806</v>
      </c>
      <c r="B36" s="64"/>
      <c r="C36" s="64"/>
      <c r="D36" s="119"/>
      <c r="E36" s="109">
        <f>Elementary!FL5</f>
        <v>0</v>
      </c>
      <c r="F36" s="109">
        <f>Elementary!FM5</f>
        <v>0</v>
      </c>
      <c r="G36" s="109">
        <f>Elementary!FN5</f>
        <v>0</v>
      </c>
      <c r="H36" s="61">
        <f>SUM(E36:G36)</f>
        <v>0</v>
      </c>
      <c r="I36" s="51" t="str">
        <f>IFERROR(H36/$H$37," ")</f>
        <v xml:space="preserve"> </v>
      </c>
    </row>
    <row r="37" spans="1:10" x14ac:dyDescent="0.25">
      <c r="A37" s="126" t="s">
        <v>8</v>
      </c>
      <c r="B37" s="122"/>
      <c r="C37" s="122"/>
      <c r="D37" s="123"/>
      <c r="E37" s="62">
        <f>SUM(E34:E36)</f>
        <v>0</v>
      </c>
      <c r="F37" s="62">
        <f t="shared" ref="F37:H37" si="3">SUM(F34:F36)</f>
        <v>0</v>
      </c>
      <c r="G37" s="62">
        <f t="shared" si="3"/>
        <v>0</v>
      </c>
      <c r="H37" s="62">
        <f t="shared" si="3"/>
        <v>0</v>
      </c>
      <c r="I37" s="51" t="str">
        <f>IFERROR(H37/$H$37," ")</f>
        <v xml:space="preserve"> </v>
      </c>
    </row>
    <row r="38" spans="1:10" x14ac:dyDescent="0.25">
      <c r="A38" s="63" t="s">
        <v>294</v>
      </c>
      <c r="B38" s="64"/>
      <c r="C38" s="64"/>
      <c r="D38" s="64"/>
      <c r="E38" s="65" t="str">
        <f>IFERROR(E37/$H$37," ")</f>
        <v xml:space="preserve"> </v>
      </c>
      <c r="F38" s="65" t="str">
        <f t="shared" ref="F38:H38" si="4">IFERROR(F37/$H$37," ")</f>
        <v xml:space="preserve"> </v>
      </c>
      <c r="G38" s="65" t="str">
        <f t="shared" si="4"/>
        <v xml:space="preserve"> </v>
      </c>
      <c r="H38" s="65" t="str">
        <f t="shared" si="4"/>
        <v xml:space="preserve"> </v>
      </c>
      <c r="I38" s="65"/>
    </row>
    <row r="39" spans="1:10" x14ac:dyDescent="0.25">
      <c r="A39" s="1"/>
      <c r="B39" s="1"/>
      <c r="C39" s="1"/>
      <c r="D39" s="1"/>
      <c r="E39" s="1"/>
      <c r="F39" s="1"/>
      <c r="G39" s="1"/>
      <c r="H39" s="1"/>
      <c r="I39" s="11"/>
    </row>
    <row r="40" spans="1:10" x14ac:dyDescent="0.25">
      <c r="A40" s="46" t="s">
        <v>194</v>
      </c>
      <c r="B40" s="57"/>
      <c r="C40" s="57"/>
      <c r="D40" s="57"/>
      <c r="E40" s="57"/>
      <c r="F40" s="57"/>
      <c r="G40" s="57"/>
      <c r="H40" s="57"/>
      <c r="I40" s="11"/>
    </row>
    <row r="41" spans="1:10" x14ac:dyDescent="0.25">
      <c r="A41" s="66" t="s">
        <v>195</v>
      </c>
      <c r="B41" s="67"/>
      <c r="C41" s="12"/>
      <c r="D41" s="12"/>
      <c r="E41" s="12"/>
      <c r="F41" s="12"/>
      <c r="G41" s="12"/>
      <c r="H41" s="12"/>
      <c r="I41" s="11"/>
    </row>
    <row r="42" spans="1:10" x14ac:dyDescent="0.25">
      <c r="A42" s="1"/>
      <c r="B42" s="1"/>
      <c r="C42" s="2" t="s">
        <v>16</v>
      </c>
      <c r="D42" s="60" t="s">
        <v>21</v>
      </c>
      <c r="E42" s="53" t="s">
        <v>17</v>
      </c>
      <c r="F42" s="53" t="s">
        <v>20</v>
      </c>
      <c r="G42" s="53" t="s">
        <v>299</v>
      </c>
      <c r="H42" s="1"/>
      <c r="I42" s="11"/>
    </row>
    <row r="43" spans="1:10" x14ac:dyDescent="0.25">
      <c r="A43" s="126" t="s">
        <v>300</v>
      </c>
      <c r="B43" s="127"/>
      <c r="C43" s="107">
        <f>Elementary!Q5</f>
        <v>0</v>
      </c>
      <c r="D43" s="107">
        <f>Elementary!R5</f>
        <v>0</v>
      </c>
      <c r="E43" s="107">
        <f>Elementary!S5</f>
        <v>0</v>
      </c>
      <c r="F43" s="68">
        <f>SUM(C43:E43)</f>
        <v>0</v>
      </c>
      <c r="G43" s="51" t="str">
        <f>IFERROR(F43/$F$50," ")</f>
        <v xml:space="preserve"> </v>
      </c>
      <c r="H43" s="1"/>
      <c r="I43" s="11"/>
      <c r="J43" s="69" t="str">
        <f>IF(E37&lt;&gt;C50,"Number of Catholics must match in B.1a. and B.1b."," ")</f>
        <v xml:space="preserve"> </v>
      </c>
    </row>
    <row r="44" spans="1:10" x14ac:dyDescent="0.25">
      <c r="A44" s="126" t="s">
        <v>301</v>
      </c>
      <c r="B44" s="127"/>
      <c r="C44" s="107">
        <f>Elementary!T5</f>
        <v>0</v>
      </c>
      <c r="D44" s="107">
        <f>Elementary!U5</f>
        <v>0</v>
      </c>
      <c r="E44" s="107">
        <f>Elementary!V5</f>
        <v>0</v>
      </c>
      <c r="F44" s="68">
        <f t="shared" ref="F44:F49" si="5">SUM(C44:E44)</f>
        <v>0</v>
      </c>
      <c r="G44" s="51" t="str">
        <f t="shared" ref="G44:G50" si="6">IFERROR(F44/$F$50," ")</f>
        <v xml:space="preserve"> </v>
      </c>
      <c r="H44" s="1"/>
      <c r="I44" s="11"/>
      <c r="J44" s="69" t="str">
        <f>IF(F37&lt;&gt;D50,"Number of Non-Catholics must match in B.1a. and B.1b."," ")</f>
        <v xml:space="preserve"> </v>
      </c>
    </row>
    <row r="45" spans="1:10" x14ac:dyDescent="0.25">
      <c r="A45" s="126" t="s">
        <v>302</v>
      </c>
      <c r="B45" s="127"/>
      <c r="C45" s="107">
        <f>Elementary!W5</f>
        <v>0</v>
      </c>
      <c r="D45" s="107">
        <f>Elementary!X5</f>
        <v>0</v>
      </c>
      <c r="E45" s="107">
        <f>Elementary!Y5</f>
        <v>0</v>
      </c>
      <c r="F45" s="68">
        <f t="shared" si="5"/>
        <v>0</v>
      </c>
      <c r="G45" s="51" t="str">
        <f t="shared" si="6"/>
        <v xml:space="preserve"> </v>
      </c>
      <c r="H45" s="1"/>
      <c r="I45" s="11"/>
      <c r="J45" s="69" t="str">
        <f>IF(G37&lt;&gt;E50,"Number of Unknowns must match in B.1a. and B.1b."," ")</f>
        <v xml:space="preserve"> </v>
      </c>
    </row>
    <row r="46" spans="1:10" ht="14.25" customHeight="1" x14ac:dyDescent="0.25">
      <c r="A46" s="120" t="s">
        <v>303</v>
      </c>
      <c r="B46" s="121"/>
      <c r="C46" s="107">
        <f>Elementary!Z5</f>
        <v>0</v>
      </c>
      <c r="D46" s="107">
        <f>Elementary!AA5</f>
        <v>0</v>
      </c>
      <c r="E46" s="107">
        <f>Elementary!AB5</f>
        <v>0</v>
      </c>
      <c r="F46" s="68">
        <f t="shared" si="5"/>
        <v>0</v>
      </c>
      <c r="G46" s="51" t="str">
        <f t="shared" si="6"/>
        <v xml:space="preserve"> </v>
      </c>
      <c r="H46" s="1"/>
      <c r="I46" s="11"/>
      <c r="J46" s="69" t="str">
        <f>IF(H37&lt;&gt;F50,"Totals must match"," ")</f>
        <v xml:space="preserve"> </v>
      </c>
    </row>
    <row r="47" spans="1:10" x14ac:dyDescent="0.25">
      <c r="A47" s="126" t="s">
        <v>304</v>
      </c>
      <c r="B47" s="127"/>
      <c r="C47" s="107">
        <f>Elementary!AC5</f>
        <v>0</v>
      </c>
      <c r="D47" s="107">
        <f>Elementary!AD5</f>
        <v>0</v>
      </c>
      <c r="E47" s="107">
        <f>Elementary!AE5</f>
        <v>0</v>
      </c>
      <c r="F47" s="68">
        <f t="shared" si="5"/>
        <v>0</v>
      </c>
      <c r="G47" s="51" t="str">
        <f t="shared" si="6"/>
        <v xml:space="preserve"> </v>
      </c>
      <c r="H47" s="1"/>
      <c r="I47" s="11"/>
    </row>
    <row r="48" spans="1:10" x14ac:dyDescent="0.25">
      <c r="A48" s="126" t="s">
        <v>305</v>
      </c>
      <c r="B48" s="127"/>
      <c r="C48" s="107">
        <f>Elementary!AF5</f>
        <v>0</v>
      </c>
      <c r="D48" s="107">
        <f>Elementary!AG5</f>
        <v>0</v>
      </c>
      <c r="E48" s="107">
        <f>Elementary!AH5</f>
        <v>0</v>
      </c>
      <c r="F48" s="68">
        <f t="shared" si="5"/>
        <v>0</v>
      </c>
      <c r="G48" s="51" t="str">
        <f t="shared" si="6"/>
        <v xml:space="preserve"> </v>
      </c>
      <c r="H48" s="1"/>
      <c r="I48" s="11"/>
    </row>
    <row r="49" spans="1:9" x14ac:dyDescent="0.25">
      <c r="A49" s="126" t="s">
        <v>306</v>
      </c>
      <c r="B49" s="127"/>
      <c r="C49" s="107">
        <f>Elementary!AI5</f>
        <v>0</v>
      </c>
      <c r="D49" s="107">
        <f>Elementary!AJ5</f>
        <v>0</v>
      </c>
      <c r="E49" s="107">
        <f>Elementary!AK5</f>
        <v>0</v>
      </c>
      <c r="F49" s="68">
        <f t="shared" si="5"/>
        <v>0</v>
      </c>
      <c r="G49" s="51" t="str">
        <f t="shared" si="6"/>
        <v xml:space="preserve"> </v>
      </c>
      <c r="H49" s="1"/>
      <c r="I49" s="11"/>
    </row>
    <row r="50" spans="1:9" x14ac:dyDescent="0.25">
      <c r="A50" s="126" t="s">
        <v>8</v>
      </c>
      <c r="B50" s="123"/>
      <c r="C50" s="70">
        <f>SUM(C43:C49)</f>
        <v>0</v>
      </c>
      <c r="D50" s="70">
        <f>SUM(D43:D49)</f>
        <v>0</v>
      </c>
      <c r="E50" s="70">
        <f>SUM(E43:E49)</f>
        <v>0</v>
      </c>
      <c r="F50" s="70">
        <f>SUM(C50:E50)</f>
        <v>0</v>
      </c>
      <c r="G50" s="51" t="str">
        <f t="shared" si="6"/>
        <v xml:space="preserve"> </v>
      </c>
      <c r="H50" s="1"/>
      <c r="I50" s="11"/>
    </row>
    <row r="51" spans="1:9" x14ac:dyDescent="0.25">
      <c r="A51" s="134" t="s">
        <v>294</v>
      </c>
      <c r="B51" s="135"/>
      <c r="C51" s="65" t="str">
        <f>IFERROR(C50/$F$50," ")</f>
        <v xml:space="preserve"> </v>
      </c>
      <c r="D51" s="65" t="str">
        <f t="shared" ref="D51:F51" si="7">IFERROR(D50/$F$50," ")</f>
        <v xml:space="preserve"> </v>
      </c>
      <c r="E51" s="65" t="str">
        <f t="shared" si="7"/>
        <v xml:space="preserve"> </v>
      </c>
      <c r="F51" s="65" t="str">
        <f t="shared" si="7"/>
        <v xml:space="preserve"> </v>
      </c>
      <c r="G51" s="70"/>
      <c r="H51" s="1"/>
      <c r="I51" s="11"/>
    </row>
    <row r="52" spans="1:9" x14ac:dyDescent="0.25">
      <c r="A52" s="1"/>
      <c r="B52" s="1"/>
      <c r="C52" s="71"/>
      <c r="D52" s="1"/>
      <c r="E52" s="1"/>
      <c r="F52" s="1"/>
      <c r="G52" s="1"/>
      <c r="H52" s="1"/>
      <c r="I52" s="11"/>
    </row>
    <row r="53" spans="1:9" s="13" customFormat="1" x14ac:dyDescent="0.25">
      <c r="A53" s="44" t="s">
        <v>200</v>
      </c>
      <c r="B53" s="45"/>
      <c r="C53" s="45"/>
      <c r="D53" s="45"/>
      <c r="E53" s="45"/>
      <c r="F53" s="45"/>
      <c r="G53" s="45"/>
      <c r="H53" s="45"/>
      <c r="I53" s="11"/>
    </row>
    <row r="54" spans="1:9" x14ac:dyDescent="0.25">
      <c r="A54" s="46" t="s">
        <v>22</v>
      </c>
      <c r="B54" s="12"/>
      <c r="C54" s="12"/>
      <c r="D54" s="12"/>
      <c r="E54" s="12"/>
      <c r="F54" s="12"/>
      <c r="G54" s="12"/>
      <c r="H54" s="12"/>
      <c r="I54" s="11"/>
    </row>
    <row r="55" spans="1:9" ht="31.2" x14ac:dyDescent="0.25">
      <c r="A55" s="47"/>
      <c r="B55" s="48" t="s">
        <v>308</v>
      </c>
      <c r="C55" s="48" t="s">
        <v>309</v>
      </c>
      <c r="D55" s="48" t="s">
        <v>310</v>
      </c>
      <c r="E55" s="48" t="s">
        <v>311</v>
      </c>
      <c r="F55" s="48" t="s">
        <v>20</v>
      </c>
      <c r="G55" s="48" t="s">
        <v>299</v>
      </c>
      <c r="H55" s="1"/>
      <c r="I55" s="11"/>
    </row>
    <row r="56" spans="1:9" x14ac:dyDescent="0.25">
      <c r="A56" s="47" t="s">
        <v>9</v>
      </c>
      <c r="B56" s="107">
        <f>Secondary!EC5</f>
        <v>0</v>
      </c>
      <c r="C56" s="107">
        <f>Secondary!ED5</f>
        <v>0</v>
      </c>
      <c r="D56" s="107">
        <f>Secondary!EE5</f>
        <v>0</v>
      </c>
      <c r="E56" s="107">
        <f>Secondary!EF5</f>
        <v>0</v>
      </c>
      <c r="F56" s="49">
        <f>SUM(B56:E56)</f>
        <v>0</v>
      </c>
      <c r="G56" s="51" t="str">
        <f>IFERROR(F56/$F$61," ")</f>
        <v xml:space="preserve"> </v>
      </c>
      <c r="H56" s="1"/>
      <c r="I56" s="11"/>
    </row>
    <row r="57" spans="1:9" x14ac:dyDescent="0.25">
      <c r="A57" s="47" t="s">
        <v>10</v>
      </c>
      <c r="B57" s="107">
        <f>Secondary!EG5</f>
        <v>0</v>
      </c>
      <c r="C57" s="107">
        <f>Secondary!EH5</f>
        <v>0</v>
      </c>
      <c r="D57" s="107">
        <f>Secondary!EI5</f>
        <v>0</v>
      </c>
      <c r="E57" s="107">
        <f>Secondary!EJ5</f>
        <v>0</v>
      </c>
      <c r="F57" s="49">
        <f>SUM(B57:E57)</f>
        <v>0</v>
      </c>
      <c r="G57" s="51" t="str">
        <f t="shared" ref="G57:G61" si="8">IFERROR(F57/$F$61," ")</f>
        <v xml:space="preserve"> </v>
      </c>
      <c r="H57" s="1"/>
      <c r="I57" s="11"/>
    </row>
    <row r="58" spans="1:9" x14ac:dyDescent="0.25">
      <c r="A58" s="47" t="s">
        <v>11</v>
      </c>
      <c r="B58" s="107">
        <f>Secondary!EK5</f>
        <v>0</v>
      </c>
      <c r="C58" s="107">
        <f>Secondary!EL5</f>
        <v>0</v>
      </c>
      <c r="D58" s="107">
        <f>Secondary!EM5</f>
        <v>0</v>
      </c>
      <c r="E58" s="107">
        <f>Secondary!EN5</f>
        <v>0</v>
      </c>
      <c r="F58" s="49">
        <f>SUM(B58:E58)</f>
        <v>0</v>
      </c>
      <c r="G58" s="51" t="str">
        <f t="shared" si="8"/>
        <v xml:space="preserve"> </v>
      </c>
      <c r="H58" s="1"/>
      <c r="I58" s="11"/>
    </row>
    <row r="59" spans="1:9" x14ac:dyDescent="0.25">
      <c r="A59" s="47" t="s">
        <v>12</v>
      </c>
      <c r="B59" s="107">
        <f>Secondary!EO5</f>
        <v>0</v>
      </c>
      <c r="C59" s="107">
        <f>Secondary!EP5</f>
        <v>0</v>
      </c>
      <c r="D59" s="107">
        <f>Secondary!EQ5</f>
        <v>0</v>
      </c>
      <c r="E59" s="107">
        <f>Secondary!ER5</f>
        <v>0</v>
      </c>
      <c r="F59" s="49">
        <f>SUM(B59:E59)</f>
        <v>0</v>
      </c>
      <c r="G59" s="51" t="str">
        <f t="shared" si="8"/>
        <v xml:space="preserve"> </v>
      </c>
      <c r="H59" s="1"/>
      <c r="I59" s="11"/>
    </row>
    <row r="60" spans="1:9" x14ac:dyDescent="0.25">
      <c r="A60" s="47" t="s">
        <v>191</v>
      </c>
      <c r="B60" s="107">
        <f>Secondary!FG5</f>
        <v>0</v>
      </c>
      <c r="C60" s="107">
        <f>Secondary!FH5</f>
        <v>0</v>
      </c>
      <c r="D60" s="107">
        <f>Secondary!FI5</f>
        <v>0</v>
      </c>
      <c r="E60" s="107">
        <f>Secondary!FJ5</f>
        <v>0</v>
      </c>
      <c r="F60" s="49">
        <f>SUM(B60:E60)</f>
        <v>0</v>
      </c>
      <c r="G60" s="51" t="str">
        <f t="shared" si="8"/>
        <v xml:space="preserve"> </v>
      </c>
      <c r="H60" s="1"/>
      <c r="I60" s="11"/>
    </row>
    <row r="61" spans="1:9" x14ac:dyDescent="0.25">
      <c r="A61" s="47" t="s">
        <v>8</v>
      </c>
      <c r="B61" s="49">
        <f>SUM(B56:B60)</f>
        <v>0</v>
      </c>
      <c r="C61" s="49">
        <f t="shared" ref="C61:F61" si="9">SUM(C56:C60)</f>
        <v>0</v>
      </c>
      <c r="D61" s="49">
        <f t="shared" si="9"/>
        <v>0</v>
      </c>
      <c r="E61" s="49">
        <f t="shared" si="9"/>
        <v>0</v>
      </c>
      <c r="F61" s="49">
        <f t="shared" si="9"/>
        <v>0</v>
      </c>
      <c r="G61" s="51" t="str">
        <f t="shared" si="8"/>
        <v xml:space="preserve"> </v>
      </c>
      <c r="H61" s="1"/>
      <c r="I61" s="11"/>
    </row>
    <row r="62" spans="1:9" x14ac:dyDescent="0.25">
      <c r="A62" s="47" t="s">
        <v>294</v>
      </c>
      <c r="B62" s="51" t="str">
        <f>IFERROR(B61/$F$61," ")</f>
        <v xml:space="preserve"> </v>
      </c>
      <c r="C62" s="51" t="str">
        <f t="shared" ref="C62:F62" si="10">IFERROR(C61/$F$61," ")</f>
        <v xml:space="preserve"> </v>
      </c>
      <c r="D62" s="51" t="str">
        <f t="shared" si="10"/>
        <v xml:space="preserve"> </v>
      </c>
      <c r="E62" s="51" t="str">
        <f t="shared" si="10"/>
        <v xml:space="preserve"> </v>
      </c>
      <c r="F62" s="51" t="str">
        <f t="shared" si="10"/>
        <v xml:space="preserve"> </v>
      </c>
      <c r="G62" s="49"/>
      <c r="H62" s="1"/>
      <c r="I62" s="11"/>
    </row>
    <row r="63" spans="1:9" x14ac:dyDescent="0.25">
      <c r="A63" s="52"/>
      <c r="B63" s="1"/>
      <c r="C63" s="1"/>
      <c r="D63" s="1"/>
      <c r="E63" s="1"/>
      <c r="F63" s="1"/>
      <c r="G63" s="1"/>
      <c r="H63" s="1"/>
      <c r="I63" s="11"/>
    </row>
    <row r="64" spans="1:9" x14ac:dyDescent="0.25">
      <c r="A64" s="46" t="s">
        <v>198</v>
      </c>
      <c r="B64" s="12"/>
      <c r="C64" s="12"/>
      <c r="D64" s="12"/>
      <c r="E64" s="12"/>
      <c r="F64" s="12"/>
      <c r="G64" s="12"/>
      <c r="H64" s="12"/>
      <c r="I64" s="11"/>
    </row>
    <row r="65" spans="1:9" x14ac:dyDescent="0.25">
      <c r="A65" s="46"/>
      <c r="B65" s="53" t="s">
        <v>307</v>
      </c>
      <c r="C65" s="53" t="s">
        <v>299</v>
      </c>
      <c r="D65" s="12"/>
      <c r="E65" s="12"/>
      <c r="F65" s="12"/>
      <c r="G65" s="12"/>
      <c r="H65" s="12"/>
      <c r="I65" s="11"/>
    </row>
    <row r="66" spans="1:9" x14ac:dyDescent="0.25">
      <c r="A66" s="47" t="s">
        <v>13</v>
      </c>
      <c r="B66" s="108">
        <f>Secondary!N5</f>
        <v>0</v>
      </c>
      <c r="C66" s="51" t="str">
        <f>IFERROR(B66/$B$69," ")</f>
        <v xml:space="preserve"> </v>
      </c>
      <c r="D66" s="1"/>
      <c r="E66" s="1"/>
      <c r="F66" s="1"/>
      <c r="G66" s="1"/>
      <c r="H66" s="1"/>
      <c r="I66" s="11"/>
    </row>
    <row r="67" spans="1:9" x14ac:dyDescent="0.25">
      <c r="A67" s="47" t="s">
        <v>14</v>
      </c>
      <c r="B67" s="108">
        <f>Secondary!O5</f>
        <v>0</v>
      </c>
      <c r="C67" s="51" t="str">
        <f t="shared" ref="C67:C69" si="11">IFERROR(B67/$B$69," ")</f>
        <v xml:space="preserve"> </v>
      </c>
      <c r="D67" s="1"/>
      <c r="E67" s="1"/>
      <c r="F67" s="1"/>
      <c r="G67" s="1"/>
      <c r="H67" s="1"/>
      <c r="I67" s="11"/>
    </row>
    <row r="68" spans="1:9" x14ac:dyDescent="0.25">
      <c r="A68" s="47" t="s">
        <v>15</v>
      </c>
      <c r="B68" s="110">
        <f>Secondary!P5</f>
        <v>0</v>
      </c>
      <c r="C68" s="51" t="str">
        <f t="shared" si="11"/>
        <v xml:space="preserve"> </v>
      </c>
      <c r="D68" s="1"/>
      <c r="E68" s="1"/>
      <c r="F68" s="1"/>
      <c r="G68" s="1"/>
      <c r="H68" s="1"/>
      <c r="I68" s="11"/>
    </row>
    <row r="69" spans="1:9" x14ac:dyDescent="0.25">
      <c r="A69" s="47" t="s">
        <v>8</v>
      </c>
      <c r="B69" s="49">
        <f>SUM(B66:B68)</f>
        <v>0</v>
      </c>
      <c r="C69" s="51" t="str">
        <f t="shared" si="11"/>
        <v xml:space="preserve"> </v>
      </c>
      <c r="D69" s="1"/>
      <c r="E69" s="1"/>
      <c r="F69" s="1"/>
      <c r="G69" s="54" t="str">
        <f>IF(B69&lt;&gt;F61,"Number of Total Schools in A.1. and A.2. must match"," ")</f>
        <v xml:space="preserve"> </v>
      </c>
      <c r="H69" s="1"/>
      <c r="I69" s="11"/>
    </row>
    <row r="70" spans="1:9" x14ac:dyDescent="0.25">
      <c r="A70" s="52"/>
      <c r="B70" s="72"/>
      <c r="C70" s="1"/>
      <c r="D70" s="1"/>
      <c r="E70" s="1"/>
      <c r="F70" s="1"/>
      <c r="G70" s="1"/>
      <c r="H70" s="1"/>
      <c r="I70" s="11"/>
    </row>
    <row r="71" spans="1:9" s="14" customFormat="1" ht="17.399999999999999" x14ac:dyDescent="0.3">
      <c r="A71" s="44" t="s">
        <v>200</v>
      </c>
      <c r="B71" s="55"/>
      <c r="C71" s="56"/>
      <c r="D71" s="55"/>
      <c r="E71" s="55"/>
      <c r="F71" s="45"/>
      <c r="G71" s="45"/>
      <c r="H71" s="45"/>
      <c r="I71" s="11"/>
    </row>
    <row r="72" spans="1:9" x14ac:dyDescent="0.25">
      <c r="A72" s="46" t="s">
        <v>193</v>
      </c>
      <c r="B72" s="57"/>
      <c r="C72" s="57"/>
      <c r="D72" s="57"/>
      <c r="E72" s="57"/>
      <c r="F72" s="57"/>
      <c r="G72" s="57"/>
      <c r="H72" s="57"/>
      <c r="I72" s="73"/>
    </row>
    <row r="73" spans="1:9" x14ac:dyDescent="0.25">
      <c r="A73" s="47"/>
      <c r="B73" s="58"/>
      <c r="D73" s="59"/>
      <c r="E73" s="2" t="s">
        <v>16</v>
      </c>
      <c r="F73" s="60" t="s">
        <v>21</v>
      </c>
      <c r="G73" s="53" t="s">
        <v>17</v>
      </c>
      <c r="H73" s="53" t="s">
        <v>20</v>
      </c>
      <c r="I73" s="53" t="s">
        <v>299</v>
      </c>
    </row>
    <row r="74" spans="1:9" x14ac:dyDescent="0.25">
      <c r="A74" s="122" t="s">
        <v>18</v>
      </c>
      <c r="B74" s="122"/>
      <c r="C74" s="122"/>
      <c r="D74" s="123"/>
      <c r="E74" s="109">
        <f>Secondary!EU5</f>
        <v>0</v>
      </c>
      <c r="F74" s="109">
        <f>Secondary!EV5</f>
        <v>0</v>
      </c>
      <c r="G74" s="109">
        <f>Secondary!EW5</f>
        <v>0</v>
      </c>
      <c r="H74" s="61">
        <f>SUM(E74:G74)</f>
        <v>0</v>
      </c>
      <c r="I74" s="51" t="str">
        <f>IFERROR(H74/$H$77," ")</f>
        <v xml:space="preserve"> </v>
      </c>
    </row>
    <row r="75" spans="1:9" x14ac:dyDescent="0.25">
      <c r="A75" s="122" t="s">
        <v>19</v>
      </c>
      <c r="B75" s="122"/>
      <c r="C75" s="122"/>
      <c r="D75" s="123"/>
      <c r="E75" s="109">
        <f>Secondary!EX5</f>
        <v>0</v>
      </c>
      <c r="F75" s="109">
        <f>Secondary!EY5</f>
        <v>0</v>
      </c>
      <c r="G75" s="109">
        <f>Secondary!EZ5</f>
        <v>0</v>
      </c>
      <c r="H75" s="61">
        <f>SUM(E75:G75)</f>
        <v>0</v>
      </c>
      <c r="I75" s="51" t="str">
        <f>IFERROR(H75/$H$77," ")</f>
        <v xml:space="preserve"> </v>
      </c>
    </row>
    <row r="76" spans="1:9" x14ac:dyDescent="0.25">
      <c r="A76" s="1" t="s">
        <v>806</v>
      </c>
      <c r="B76" s="64"/>
      <c r="C76" s="64"/>
      <c r="D76" s="119"/>
      <c r="E76" s="109">
        <f>Secondary!FL5</f>
        <v>0</v>
      </c>
      <c r="F76" s="109">
        <f>Secondary!FM5</f>
        <v>0</v>
      </c>
      <c r="G76" s="109">
        <f>Secondary!FN5</f>
        <v>0</v>
      </c>
      <c r="H76" s="61">
        <f>SUM(E76:G76)</f>
        <v>0</v>
      </c>
      <c r="I76" s="51" t="str">
        <f>IFERROR(H76/$H$77," ")</f>
        <v xml:space="preserve"> </v>
      </c>
    </row>
    <row r="77" spans="1:9" x14ac:dyDescent="0.25">
      <c r="A77" s="122" t="s">
        <v>8</v>
      </c>
      <c r="B77" s="122"/>
      <c r="C77" s="122"/>
      <c r="D77" s="123"/>
      <c r="E77" s="62">
        <f>SUM(E74:E76)</f>
        <v>0</v>
      </c>
      <c r="F77" s="62">
        <f t="shared" ref="F77:H77" si="12">SUM(F74:F76)</f>
        <v>0</v>
      </c>
      <c r="G77" s="62">
        <f t="shared" si="12"/>
        <v>0</v>
      </c>
      <c r="H77" s="62">
        <f t="shared" si="12"/>
        <v>0</v>
      </c>
      <c r="I77" s="51" t="str">
        <f>IFERROR(H77/$H$77," ")</f>
        <v xml:space="preserve"> </v>
      </c>
    </row>
    <row r="78" spans="1:9" x14ac:dyDescent="0.25">
      <c r="A78" s="63" t="s">
        <v>294</v>
      </c>
      <c r="B78" s="64"/>
      <c r="C78" s="64"/>
      <c r="D78" s="64"/>
      <c r="E78" s="65" t="str">
        <f>IFERROR(E77/$H$77," ")</f>
        <v xml:space="preserve"> </v>
      </c>
      <c r="F78" s="65" t="str">
        <f t="shared" ref="F78:H78" si="13">IFERROR(F77/$H$77," ")</f>
        <v xml:space="preserve"> </v>
      </c>
      <c r="G78" s="65" t="str">
        <f t="shared" si="13"/>
        <v xml:space="preserve"> </v>
      </c>
      <c r="H78" s="65" t="str">
        <f t="shared" si="13"/>
        <v xml:space="preserve"> </v>
      </c>
      <c r="I78" s="62"/>
    </row>
    <row r="79" spans="1:9" x14ac:dyDescent="0.25">
      <c r="A79" s="1"/>
      <c r="B79" s="1"/>
      <c r="C79" s="1"/>
      <c r="D79" s="1"/>
      <c r="E79" s="1"/>
      <c r="F79" s="1"/>
      <c r="G79" s="1"/>
      <c r="H79" s="1"/>
      <c r="I79" s="74"/>
    </row>
    <row r="80" spans="1:9" x14ac:dyDescent="0.25">
      <c r="A80" s="46" t="s">
        <v>194</v>
      </c>
      <c r="B80" s="57"/>
      <c r="C80" s="57"/>
      <c r="D80" s="57"/>
      <c r="E80" s="57"/>
      <c r="F80" s="57"/>
      <c r="G80" s="57"/>
      <c r="H80" s="57"/>
      <c r="I80" s="74"/>
    </row>
    <row r="81" spans="1:10" x14ac:dyDescent="0.25">
      <c r="A81" s="66" t="s">
        <v>195</v>
      </c>
      <c r="B81" s="67"/>
      <c r="C81" s="12"/>
      <c r="D81" s="12"/>
      <c r="E81" s="12"/>
      <c r="F81" s="12"/>
      <c r="G81" s="12"/>
      <c r="H81" s="12"/>
      <c r="I81" s="74"/>
    </row>
    <row r="82" spans="1:10" x14ac:dyDescent="0.25">
      <c r="A82" s="1"/>
      <c r="B82" s="1"/>
      <c r="C82" s="2" t="s">
        <v>16</v>
      </c>
      <c r="D82" s="60" t="s">
        <v>21</v>
      </c>
      <c r="E82" s="53" t="s">
        <v>17</v>
      </c>
      <c r="F82" s="53" t="s">
        <v>20</v>
      </c>
      <c r="G82" s="53" t="s">
        <v>299</v>
      </c>
      <c r="H82" s="1"/>
      <c r="I82" s="11"/>
    </row>
    <row r="83" spans="1:10" x14ac:dyDescent="0.25">
      <c r="A83" s="126" t="s">
        <v>300</v>
      </c>
      <c r="B83" s="127"/>
      <c r="C83" s="109">
        <f>Secondary!Q5</f>
        <v>0</v>
      </c>
      <c r="D83" s="109">
        <f>Secondary!R5</f>
        <v>0</v>
      </c>
      <c r="E83" s="109">
        <f>Secondary!S5</f>
        <v>0</v>
      </c>
      <c r="F83" s="61">
        <f>SUM(C83:E83)</f>
        <v>0</v>
      </c>
      <c r="G83" s="51" t="str">
        <f>IFERROR(F83/$F$90," ")</f>
        <v xml:space="preserve"> </v>
      </c>
      <c r="H83" s="1"/>
      <c r="I83" s="11"/>
      <c r="J83" s="69" t="str">
        <f>IF(E77&lt;&gt;C90,"Number of Catholics must match in B.1a. and B.1b."," ")</f>
        <v xml:space="preserve"> </v>
      </c>
    </row>
    <row r="84" spans="1:10" x14ac:dyDescent="0.25">
      <c r="A84" s="126" t="s">
        <v>301</v>
      </c>
      <c r="B84" s="127"/>
      <c r="C84" s="109">
        <f>Secondary!T5</f>
        <v>0</v>
      </c>
      <c r="D84" s="109">
        <f>Secondary!U5</f>
        <v>0</v>
      </c>
      <c r="E84" s="109">
        <f>Secondary!V5</f>
        <v>0</v>
      </c>
      <c r="F84" s="61">
        <f t="shared" ref="F84:F89" si="14">SUM(C84:E84)</f>
        <v>0</v>
      </c>
      <c r="G84" s="51" t="str">
        <f t="shared" ref="G84:G90" si="15">IFERROR(F84/$F$90," ")</f>
        <v xml:space="preserve"> </v>
      </c>
      <c r="H84" s="1"/>
      <c r="I84" s="11"/>
      <c r="J84" s="69" t="str">
        <f>IF(F77&lt;&gt;D90,"Number of Non-Catholics must match in B.1a. and B.1b."," ")</f>
        <v xml:space="preserve"> </v>
      </c>
    </row>
    <row r="85" spans="1:10" x14ac:dyDescent="0.25">
      <c r="A85" s="126" t="s">
        <v>302</v>
      </c>
      <c r="B85" s="127"/>
      <c r="C85" s="109">
        <f>Secondary!W5</f>
        <v>0</v>
      </c>
      <c r="D85" s="109">
        <f>Secondary!X5</f>
        <v>0</v>
      </c>
      <c r="E85" s="109">
        <f>Secondary!Y5</f>
        <v>0</v>
      </c>
      <c r="F85" s="61">
        <f t="shared" si="14"/>
        <v>0</v>
      </c>
      <c r="G85" s="51" t="str">
        <f t="shared" si="15"/>
        <v xml:space="preserve"> </v>
      </c>
      <c r="H85" s="1"/>
      <c r="I85" s="11"/>
      <c r="J85" s="69" t="str">
        <f>IF(G77&lt;&gt;E90,"Number of Unknowns must match in B.1a. and B.1b."," ")</f>
        <v xml:space="preserve"> </v>
      </c>
    </row>
    <row r="86" spans="1:10" ht="12.75" customHeight="1" x14ac:dyDescent="0.25">
      <c r="A86" s="120" t="s">
        <v>303</v>
      </c>
      <c r="B86" s="121"/>
      <c r="C86" s="109">
        <f>Secondary!Z5</f>
        <v>0</v>
      </c>
      <c r="D86" s="109">
        <f>Secondary!AA5</f>
        <v>0</v>
      </c>
      <c r="E86" s="109">
        <f>Secondary!AB5</f>
        <v>0</v>
      </c>
      <c r="F86" s="61">
        <f t="shared" si="14"/>
        <v>0</v>
      </c>
      <c r="G86" s="51" t="str">
        <f t="shared" si="15"/>
        <v xml:space="preserve"> </v>
      </c>
      <c r="H86" s="1"/>
      <c r="I86" s="11"/>
      <c r="J86" s="69" t="str">
        <f>IF(H77&lt;&gt;F90,"Totals must match"," ")</f>
        <v xml:space="preserve"> </v>
      </c>
    </row>
    <row r="87" spans="1:10" x14ac:dyDescent="0.25">
      <c r="A87" s="126" t="s">
        <v>304</v>
      </c>
      <c r="B87" s="127"/>
      <c r="C87" s="109">
        <f>Secondary!AC5</f>
        <v>0</v>
      </c>
      <c r="D87" s="109">
        <f>Secondary!AD5</f>
        <v>0</v>
      </c>
      <c r="E87" s="109">
        <f>Secondary!AE5</f>
        <v>0</v>
      </c>
      <c r="F87" s="61">
        <f t="shared" si="14"/>
        <v>0</v>
      </c>
      <c r="G87" s="51" t="str">
        <f t="shared" si="15"/>
        <v xml:space="preserve"> </v>
      </c>
      <c r="H87" s="1"/>
      <c r="I87" s="11"/>
    </row>
    <row r="88" spans="1:10" x14ac:dyDescent="0.25">
      <c r="A88" s="126" t="s">
        <v>305</v>
      </c>
      <c r="B88" s="127"/>
      <c r="C88" s="109">
        <f>Secondary!AF5</f>
        <v>0</v>
      </c>
      <c r="D88" s="109">
        <f>Secondary!AG5</f>
        <v>0</v>
      </c>
      <c r="E88" s="109">
        <f>Secondary!AH5</f>
        <v>0</v>
      </c>
      <c r="F88" s="61">
        <f t="shared" si="14"/>
        <v>0</v>
      </c>
      <c r="G88" s="51" t="str">
        <f t="shared" si="15"/>
        <v xml:space="preserve"> </v>
      </c>
      <c r="H88" s="1"/>
      <c r="I88" s="11"/>
    </row>
    <row r="89" spans="1:10" x14ac:dyDescent="0.25">
      <c r="A89" s="126" t="s">
        <v>306</v>
      </c>
      <c r="B89" s="127"/>
      <c r="C89" s="109">
        <f>Secondary!AI5</f>
        <v>0</v>
      </c>
      <c r="D89" s="109">
        <f>Secondary!AJ5</f>
        <v>0</v>
      </c>
      <c r="E89" s="109">
        <f>Secondary!AK5</f>
        <v>0</v>
      </c>
      <c r="F89" s="61">
        <f t="shared" si="14"/>
        <v>0</v>
      </c>
      <c r="G89" s="51" t="str">
        <f t="shared" si="15"/>
        <v xml:space="preserve"> </v>
      </c>
      <c r="H89" s="1"/>
      <c r="I89" s="11"/>
    </row>
    <row r="90" spans="1:10" x14ac:dyDescent="0.25">
      <c r="A90" s="126" t="s">
        <v>8</v>
      </c>
      <c r="B90" s="123"/>
      <c r="C90" s="62">
        <f>SUM(C83:C89)</f>
        <v>0</v>
      </c>
      <c r="D90" s="62">
        <f>SUM(D83:D89)</f>
        <v>0</v>
      </c>
      <c r="E90" s="62">
        <f>SUM(E83:E89)</f>
        <v>0</v>
      </c>
      <c r="F90" s="62">
        <f>SUM(C90:E90)</f>
        <v>0</v>
      </c>
      <c r="G90" s="51" t="str">
        <f t="shared" si="15"/>
        <v xml:space="preserve"> </v>
      </c>
      <c r="H90" s="1"/>
      <c r="I90" s="11"/>
    </row>
    <row r="91" spans="1:10" x14ac:dyDescent="0.25">
      <c r="A91" s="134" t="s">
        <v>294</v>
      </c>
      <c r="B91" s="135"/>
      <c r="C91" s="65" t="str">
        <f>IFERROR(C90/$F$90," ")</f>
        <v xml:space="preserve"> </v>
      </c>
      <c r="D91" s="65" t="str">
        <f t="shared" ref="D91:F91" si="16">IFERROR(D90/$F$90," ")</f>
        <v xml:space="preserve"> </v>
      </c>
      <c r="E91" s="65" t="str">
        <f t="shared" si="16"/>
        <v xml:space="preserve"> </v>
      </c>
      <c r="F91" s="65" t="str">
        <f t="shared" si="16"/>
        <v xml:space="preserve"> </v>
      </c>
      <c r="G91" s="62"/>
      <c r="H91" s="1"/>
      <c r="I91" s="11"/>
    </row>
    <row r="92" spans="1:10" x14ac:dyDescent="0.25">
      <c r="A92" s="1"/>
      <c r="B92" s="1"/>
      <c r="C92" s="71"/>
      <c r="D92" s="1"/>
      <c r="E92" s="1"/>
      <c r="F92" s="1"/>
      <c r="G92" s="1"/>
      <c r="H92" s="1"/>
      <c r="I92" s="11"/>
    </row>
    <row r="93" spans="1:10" x14ac:dyDescent="0.25">
      <c r="A93" s="46" t="s">
        <v>811</v>
      </c>
      <c r="B93" s="57"/>
      <c r="C93" s="75"/>
      <c r="D93" s="75"/>
      <c r="E93" s="75"/>
      <c r="F93" s="67"/>
      <c r="G93" s="12"/>
      <c r="H93" s="12"/>
      <c r="I93" s="11"/>
    </row>
    <row r="94" spans="1:10" x14ac:dyDescent="0.25">
      <c r="A94" s="1"/>
      <c r="B94" s="1"/>
      <c r="C94" s="76" t="s">
        <v>202</v>
      </c>
      <c r="D94" s="2" t="s">
        <v>203</v>
      </c>
      <c r="E94" s="53" t="s">
        <v>299</v>
      </c>
      <c r="F94" s="1"/>
      <c r="G94" s="1"/>
      <c r="H94" s="1"/>
      <c r="I94" s="11"/>
    </row>
    <row r="95" spans="1:10" ht="29.1" customHeight="1" x14ac:dyDescent="0.25">
      <c r="A95" s="130" t="s">
        <v>808</v>
      </c>
      <c r="B95" s="131"/>
      <c r="C95" s="109">
        <f>Elementary!AL5</f>
        <v>0</v>
      </c>
      <c r="D95" s="15"/>
      <c r="E95" s="77" t="str">
        <f>IFERROR(SUM(C95:D95)/SUM($C$112:$D$112)," ")</f>
        <v xml:space="preserve"> </v>
      </c>
      <c r="F95" s="1"/>
      <c r="G95" s="1"/>
      <c r="H95" s="1"/>
      <c r="I95" s="11"/>
    </row>
    <row r="96" spans="1:10" ht="27" customHeight="1" x14ac:dyDescent="0.25">
      <c r="A96" s="130" t="s">
        <v>809</v>
      </c>
      <c r="B96" s="132"/>
      <c r="C96" s="109">
        <f>Elementary!AM5</f>
        <v>0</v>
      </c>
      <c r="D96" s="15"/>
      <c r="E96" s="77" t="str">
        <f t="shared" ref="E96:E112" si="17">IFERROR(SUM(C96:D96)/SUM($C$112:$D$112)," ")</f>
        <v xml:space="preserve"> </v>
      </c>
      <c r="F96" s="1"/>
      <c r="G96" s="1"/>
      <c r="H96" s="1"/>
      <c r="I96" s="11"/>
    </row>
    <row r="97" spans="1:9" ht="24.6" customHeight="1" x14ac:dyDescent="0.25">
      <c r="A97" s="130" t="s">
        <v>810</v>
      </c>
      <c r="B97" s="133"/>
      <c r="C97" s="109">
        <f>Elementary!AN5</f>
        <v>0</v>
      </c>
      <c r="D97" s="15"/>
      <c r="E97" s="77" t="str">
        <f t="shared" si="17"/>
        <v xml:space="preserve"> </v>
      </c>
      <c r="F97" s="1"/>
      <c r="G97" s="1"/>
      <c r="H97" s="1"/>
      <c r="I97" s="11"/>
    </row>
    <row r="98" spans="1:9" x14ac:dyDescent="0.25">
      <c r="A98" s="1"/>
      <c r="B98" s="78" t="s">
        <v>23</v>
      </c>
      <c r="C98" s="109">
        <f>Elementary!AO5</f>
        <v>0</v>
      </c>
      <c r="D98" s="15"/>
      <c r="E98" s="77" t="str">
        <f t="shared" si="17"/>
        <v xml:space="preserve"> </v>
      </c>
      <c r="F98" s="1"/>
      <c r="G98" s="1"/>
      <c r="H98" s="1"/>
      <c r="I98" s="11"/>
    </row>
    <row r="99" spans="1:9" x14ac:dyDescent="0.25">
      <c r="A99" s="1"/>
      <c r="B99" s="78" t="s">
        <v>24</v>
      </c>
      <c r="C99" s="109">
        <f>Elementary!AP5</f>
        <v>0</v>
      </c>
      <c r="D99" s="15"/>
      <c r="E99" s="77" t="str">
        <f t="shared" si="17"/>
        <v xml:space="preserve"> </v>
      </c>
      <c r="F99" s="1"/>
      <c r="G99" s="1"/>
      <c r="H99" s="1"/>
      <c r="I99" s="11"/>
    </row>
    <row r="100" spans="1:9" x14ac:dyDescent="0.25">
      <c r="A100" s="1"/>
      <c r="B100" s="78" t="s">
        <v>25</v>
      </c>
      <c r="C100" s="109">
        <f>Elementary!AQ5</f>
        <v>0</v>
      </c>
      <c r="D100" s="15"/>
      <c r="E100" s="77" t="str">
        <f t="shared" si="17"/>
        <v xml:space="preserve"> </v>
      </c>
      <c r="F100" s="1"/>
      <c r="G100" s="1"/>
      <c r="H100" s="1"/>
      <c r="I100" s="11"/>
    </row>
    <row r="101" spans="1:9" x14ac:dyDescent="0.25">
      <c r="A101" s="1"/>
      <c r="B101" s="78" t="s">
        <v>26</v>
      </c>
      <c r="C101" s="109">
        <f>Elementary!AR5</f>
        <v>0</v>
      </c>
      <c r="D101" s="15"/>
      <c r="E101" s="77" t="str">
        <f t="shared" si="17"/>
        <v xml:space="preserve"> </v>
      </c>
      <c r="F101" s="1"/>
      <c r="G101" s="1"/>
      <c r="H101" s="1"/>
      <c r="I101" s="11"/>
    </row>
    <row r="102" spans="1:9" x14ac:dyDescent="0.25">
      <c r="A102" s="1"/>
      <c r="B102" s="78" t="s">
        <v>27</v>
      </c>
      <c r="C102" s="109">
        <f>Elementary!AS5</f>
        <v>0</v>
      </c>
      <c r="D102" s="15"/>
      <c r="E102" s="77" t="str">
        <f t="shared" si="17"/>
        <v xml:space="preserve"> </v>
      </c>
      <c r="F102" s="79" t="s">
        <v>204</v>
      </c>
      <c r="G102" s="1"/>
      <c r="H102" s="1"/>
      <c r="I102" s="11"/>
    </row>
    <row r="103" spans="1:9" x14ac:dyDescent="0.25">
      <c r="A103" s="1"/>
      <c r="B103" s="78" t="s">
        <v>28</v>
      </c>
      <c r="C103" s="109">
        <f>Elementary!AT5</f>
        <v>0</v>
      </c>
      <c r="D103" s="109">
        <f>Secondary!AZ5</f>
        <v>0</v>
      </c>
      <c r="E103" s="77" t="str">
        <f t="shared" si="17"/>
        <v xml:space="preserve"> </v>
      </c>
      <c r="F103" s="79" t="s">
        <v>205</v>
      </c>
      <c r="G103" s="1"/>
      <c r="H103" s="1"/>
      <c r="I103" s="11"/>
    </row>
    <row r="104" spans="1:9" x14ac:dyDescent="0.25">
      <c r="A104" s="1"/>
      <c r="B104" s="78" t="s">
        <v>29</v>
      </c>
      <c r="C104" s="109">
        <f>Elementary!AU5</f>
        <v>0</v>
      </c>
      <c r="D104" s="109">
        <f>Secondary!BA5</f>
        <v>0</v>
      </c>
      <c r="E104" s="77" t="str">
        <f t="shared" si="17"/>
        <v xml:space="preserve"> </v>
      </c>
      <c r="F104" s="79" t="s">
        <v>206</v>
      </c>
      <c r="G104" s="1"/>
      <c r="H104" s="1"/>
      <c r="I104" s="11"/>
    </row>
    <row r="105" spans="1:9" x14ac:dyDescent="0.25">
      <c r="A105" s="1"/>
      <c r="B105" s="78" t="s">
        <v>30</v>
      </c>
      <c r="C105" s="109">
        <f>Elementary!AV5</f>
        <v>0</v>
      </c>
      <c r="D105" s="109">
        <f>Secondary!BB5</f>
        <v>0</v>
      </c>
      <c r="E105" s="77" t="str">
        <f t="shared" si="17"/>
        <v xml:space="preserve"> </v>
      </c>
      <c r="F105" s="1"/>
      <c r="G105" s="1"/>
      <c r="H105" s="1"/>
      <c r="I105" s="11"/>
    </row>
    <row r="106" spans="1:9" x14ac:dyDescent="0.25">
      <c r="A106" s="1"/>
      <c r="B106" s="78" t="s">
        <v>31</v>
      </c>
      <c r="C106" s="109">
        <f>Elementary!AW5</f>
        <v>0</v>
      </c>
      <c r="D106" s="109">
        <f>Secondary!BC5</f>
        <v>0</v>
      </c>
      <c r="E106" s="77" t="str">
        <f t="shared" si="17"/>
        <v xml:space="preserve"> </v>
      </c>
      <c r="F106" s="1"/>
      <c r="G106" s="1"/>
      <c r="H106" s="1"/>
      <c r="I106" s="11"/>
    </row>
    <row r="107" spans="1:9" x14ac:dyDescent="0.25">
      <c r="A107" s="1"/>
      <c r="B107" s="78" t="s">
        <v>32</v>
      </c>
      <c r="C107" s="109">
        <f>Elementary!AX5</f>
        <v>0</v>
      </c>
      <c r="D107" s="109">
        <f>Secondary!BD5</f>
        <v>0</v>
      </c>
      <c r="E107" s="77" t="str">
        <f t="shared" si="17"/>
        <v xml:space="preserve"> </v>
      </c>
      <c r="F107" s="1"/>
      <c r="G107" s="1"/>
      <c r="H107" s="1"/>
      <c r="I107" s="11"/>
    </row>
    <row r="108" spans="1:9" x14ac:dyDescent="0.25">
      <c r="A108" s="1"/>
      <c r="B108" s="78" t="s">
        <v>33</v>
      </c>
      <c r="C108" s="16"/>
      <c r="D108" s="109">
        <f>Secondary!BE5</f>
        <v>0</v>
      </c>
      <c r="E108" s="77" t="str">
        <f t="shared" si="17"/>
        <v xml:space="preserve"> </v>
      </c>
      <c r="F108" s="1"/>
      <c r="G108" s="1"/>
      <c r="H108" s="1"/>
      <c r="I108" s="11"/>
    </row>
    <row r="109" spans="1:9" x14ac:dyDescent="0.25">
      <c r="A109" s="1"/>
      <c r="B109" s="78" t="s">
        <v>34</v>
      </c>
      <c r="C109" s="16"/>
      <c r="D109" s="109">
        <f>Secondary!BF5</f>
        <v>0</v>
      </c>
      <c r="E109" s="77" t="str">
        <f t="shared" si="17"/>
        <v xml:space="preserve"> </v>
      </c>
      <c r="F109" s="1"/>
      <c r="G109" s="1"/>
      <c r="H109" s="1"/>
      <c r="I109" s="11"/>
    </row>
    <row r="110" spans="1:9" x14ac:dyDescent="0.25">
      <c r="A110" s="1"/>
      <c r="B110" s="78" t="s">
        <v>35</v>
      </c>
      <c r="C110" s="16"/>
      <c r="D110" s="109">
        <f>Secondary!BG5</f>
        <v>0</v>
      </c>
      <c r="E110" s="77" t="str">
        <f t="shared" si="17"/>
        <v xml:space="preserve"> </v>
      </c>
      <c r="G110" s="1"/>
      <c r="H110" s="1"/>
      <c r="I110" s="11"/>
    </row>
    <row r="111" spans="1:9" x14ac:dyDescent="0.25">
      <c r="A111" s="1"/>
      <c r="B111" s="78" t="s">
        <v>36</v>
      </c>
      <c r="C111" s="109">
        <f>Elementary!AY5</f>
        <v>0</v>
      </c>
      <c r="D111" s="109">
        <f>Secondary!BH5</f>
        <v>0</v>
      </c>
      <c r="E111" s="77" t="str">
        <f t="shared" si="17"/>
        <v xml:space="preserve"> </v>
      </c>
      <c r="F111" s="1"/>
      <c r="G111" s="1"/>
      <c r="H111" s="1"/>
      <c r="I111" s="11"/>
    </row>
    <row r="112" spans="1:9" x14ac:dyDescent="0.25">
      <c r="A112" s="1"/>
      <c r="B112" s="78" t="s">
        <v>37</v>
      </c>
      <c r="C112" s="62">
        <f>SUM(C95:C111)</f>
        <v>0</v>
      </c>
      <c r="D112" s="62">
        <f>SUM(D103:D111)</f>
        <v>0</v>
      </c>
      <c r="E112" s="77" t="str">
        <f t="shared" si="17"/>
        <v xml:space="preserve"> </v>
      </c>
      <c r="F112" s="1"/>
      <c r="G112" s="1"/>
      <c r="H112" s="1"/>
      <c r="I112" s="11"/>
    </row>
    <row r="113" spans="1:10" x14ac:dyDescent="0.25">
      <c r="B113" s="80" t="s">
        <v>294</v>
      </c>
      <c r="C113" s="65" t="str">
        <f>IFERROR(C112/SUM($C$112:$D$112)," ")</f>
        <v xml:space="preserve"> </v>
      </c>
      <c r="D113" s="65" t="str">
        <f>IFERROR(D112/SUM($C$112:$D$112)," ")</f>
        <v xml:space="preserve"> </v>
      </c>
      <c r="E113" s="77" t="str">
        <f t="shared" ref="E113" si="18">IFERROR(SUM(C113:D113)/SUM($C$112:$D$112)," ")</f>
        <v xml:space="preserve"> </v>
      </c>
      <c r="F113" s="1"/>
      <c r="G113" s="1"/>
      <c r="H113" s="1"/>
      <c r="I113" s="11"/>
    </row>
    <row r="114" spans="1:10" x14ac:dyDescent="0.25">
      <c r="A114" s="1"/>
      <c r="B114" s="81" t="str">
        <f>IF($C$112=$F$50," ",IF($C$112=0," ","ERROR This must agree with total Elementary by Race"))</f>
        <v xml:space="preserve"> </v>
      </c>
      <c r="C114" s="1"/>
      <c r="D114" s="81" t="str">
        <f>IF($D$112=$F$90," ",IF($D$112=0," ","ERROR This must agree with total Secondary by Race"))</f>
        <v xml:space="preserve"> </v>
      </c>
      <c r="E114" s="1"/>
      <c r="F114" s="1"/>
      <c r="G114" s="1"/>
      <c r="H114" s="1"/>
      <c r="I114" s="11"/>
    </row>
    <row r="115" spans="1:10" ht="17.399999999999999" x14ac:dyDescent="0.3">
      <c r="A115" s="8" t="s">
        <v>196</v>
      </c>
      <c r="B115" s="12"/>
      <c r="C115" s="82"/>
      <c r="D115" s="83"/>
      <c r="E115" s="67"/>
      <c r="F115" s="12"/>
      <c r="G115" s="12"/>
      <c r="H115" s="12"/>
      <c r="I115" s="11"/>
    </row>
    <row r="116" spans="1:10" x14ac:dyDescent="0.25">
      <c r="A116" s="44" t="s">
        <v>201</v>
      </c>
      <c r="B116" s="12"/>
      <c r="C116" s="12"/>
      <c r="D116" s="12"/>
      <c r="E116" s="12"/>
      <c r="F116" s="12"/>
      <c r="G116" s="12"/>
      <c r="H116" s="12"/>
      <c r="I116" s="11"/>
    </row>
    <row r="117" spans="1:10" x14ac:dyDescent="0.25">
      <c r="A117" s="46" t="s">
        <v>207</v>
      </c>
      <c r="B117" s="67"/>
      <c r="C117" s="12"/>
      <c r="D117" s="12"/>
      <c r="E117" s="12"/>
      <c r="F117" s="12"/>
      <c r="G117" s="12"/>
      <c r="H117" s="12"/>
      <c r="I117"/>
    </row>
    <row r="118" spans="1:10" x14ac:dyDescent="0.25">
      <c r="A118" s="47"/>
      <c r="B118" s="58"/>
      <c r="C118" s="1"/>
      <c r="D118" s="1"/>
      <c r="E118" s="2" t="s">
        <v>16</v>
      </c>
      <c r="F118" s="60" t="s">
        <v>21</v>
      </c>
      <c r="G118" s="53" t="s">
        <v>17</v>
      </c>
      <c r="H118" s="53" t="s">
        <v>20</v>
      </c>
      <c r="I118" s="53" t="s">
        <v>299</v>
      </c>
    </row>
    <row r="119" spans="1:10" x14ac:dyDescent="0.25">
      <c r="A119" s="122" t="s">
        <v>38</v>
      </c>
      <c r="B119" s="122"/>
      <c r="C119" s="122"/>
      <c r="D119" s="123"/>
      <c r="E119" s="109">
        <f>Elementary!FA5</f>
        <v>0</v>
      </c>
      <c r="F119" s="109">
        <f>Elementary!FB5</f>
        <v>0</v>
      </c>
      <c r="G119" s="109">
        <f>Elementary!FC5</f>
        <v>0</v>
      </c>
      <c r="H119" s="61">
        <f>SUM(E119:G119)</f>
        <v>0</v>
      </c>
      <c r="I119" s="51" t="str">
        <f>IFERROR(H119/$H$122," ")</f>
        <v xml:space="preserve"> </v>
      </c>
    </row>
    <row r="120" spans="1:10" x14ac:dyDescent="0.25">
      <c r="A120" s="122" t="s">
        <v>39</v>
      </c>
      <c r="B120" s="122"/>
      <c r="C120" s="122"/>
      <c r="D120" s="123"/>
      <c r="E120" s="109">
        <f>Elementary!FD5</f>
        <v>0</v>
      </c>
      <c r="F120" s="109">
        <f>Elementary!FE5</f>
        <v>0</v>
      </c>
      <c r="G120" s="109">
        <f>Elementary!FF5</f>
        <v>0</v>
      </c>
      <c r="H120" s="61">
        <f>SUM(E120:G120)</f>
        <v>0</v>
      </c>
      <c r="I120" s="51" t="str">
        <f>IFERROR(H120/$H$122," ")</f>
        <v xml:space="preserve"> </v>
      </c>
    </row>
    <row r="121" spans="1:10" x14ac:dyDescent="0.25">
      <c r="A121" s="1" t="s">
        <v>807</v>
      </c>
      <c r="B121" s="64"/>
      <c r="C121" s="64"/>
      <c r="D121" s="119"/>
      <c r="E121" s="109">
        <f>Elementary!FO5</f>
        <v>0</v>
      </c>
      <c r="F121" s="109">
        <f>Elementary!FP5</f>
        <v>0</v>
      </c>
      <c r="G121" s="109">
        <f>Elementary!FQ5</f>
        <v>0</v>
      </c>
      <c r="H121" s="61">
        <f>SUM(E121:G121)</f>
        <v>0</v>
      </c>
      <c r="I121" s="51" t="str">
        <f>IFERROR(H121/$H$122," ")</f>
        <v xml:space="preserve"> </v>
      </c>
    </row>
    <row r="122" spans="1:10" x14ac:dyDescent="0.25">
      <c r="A122" s="126" t="s">
        <v>8</v>
      </c>
      <c r="B122" s="122"/>
      <c r="C122" s="122"/>
      <c r="D122" s="123"/>
      <c r="E122" s="62">
        <f>SUM(E119:E121)</f>
        <v>0</v>
      </c>
      <c r="F122" s="62">
        <f t="shared" ref="F122:H122" si="19">SUM(F119:F121)</f>
        <v>0</v>
      </c>
      <c r="G122" s="62">
        <f t="shared" si="19"/>
        <v>0</v>
      </c>
      <c r="H122" s="62">
        <f t="shared" si="19"/>
        <v>0</v>
      </c>
      <c r="I122" s="51" t="str">
        <f>IFERROR(H122/$H$122," ")</f>
        <v xml:space="preserve"> </v>
      </c>
    </row>
    <row r="123" spans="1:10" x14ac:dyDescent="0.25">
      <c r="A123" s="63" t="s">
        <v>294</v>
      </c>
      <c r="B123" s="64"/>
      <c r="C123" s="64"/>
      <c r="D123" s="64"/>
      <c r="E123" s="65" t="str">
        <f>IFERROR(E122/$H$122," ")</f>
        <v xml:space="preserve"> </v>
      </c>
      <c r="F123" s="65" t="str">
        <f>IFERROR(F122/$H$122," ")</f>
        <v xml:space="preserve"> </v>
      </c>
      <c r="G123" s="65" t="str">
        <f>IFERROR(G122/$H$122," ")</f>
        <v xml:space="preserve"> </v>
      </c>
      <c r="H123" s="65" t="str">
        <f>IFERROR(H122/$H$122," ")</f>
        <v xml:space="preserve"> </v>
      </c>
      <c r="I123" s="62"/>
    </row>
    <row r="124" spans="1:10" x14ac:dyDescent="0.25">
      <c r="A124" s="1"/>
      <c r="B124" s="1"/>
      <c r="C124" s="1"/>
      <c r="D124" s="1"/>
      <c r="E124" s="1"/>
      <c r="F124" s="1"/>
      <c r="G124" s="1"/>
      <c r="H124" s="1"/>
      <c r="I124" s="11"/>
    </row>
    <row r="125" spans="1:10" x14ac:dyDescent="0.25">
      <c r="A125" s="46" t="s">
        <v>208</v>
      </c>
      <c r="B125" s="12"/>
      <c r="C125" s="12"/>
      <c r="D125" s="12"/>
      <c r="E125" s="12"/>
      <c r="F125" s="12"/>
      <c r="G125" s="12"/>
      <c r="H125" s="12"/>
      <c r="I125" s="11"/>
    </row>
    <row r="126" spans="1:10" x14ac:dyDescent="0.25">
      <c r="A126" s="1"/>
      <c r="B126" s="1"/>
      <c r="C126" s="2" t="s">
        <v>16</v>
      </c>
      <c r="D126" s="60" t="s">
        <v>21</v>
      </c>
      <c r="E126" s="53" t="s">
        <v>17</v>
      </c>
      <c r="F126" s="53" t="s">
        <v>20</v>
      </c>
      <c r="G126" s="53" t="s">
        <v>299</v>
      </c>
      <c r="H126" s="1"/>
      <c r="I126" s="11"/>
    </row>
    <row r="127" spans="1:10" x14ac:dyDescent="0.25">
      <c r="A127" s="126" t="s">
        <v>300</v>
      </c>
      <c r="B127" s="127"/>
      <c r="C127" s="107">
        <f>Elementary!BI5</f>
        <v>0</v>
      </c>
      <c r="D127" s="107">
        <f>Elementary!BJ5</f>
        <v>0</v>
      </c>
      <c r="E127" s="107">
        <f>Elementary!BK5</f>
        <v>0</v>
      </c>
      <c r="F127" s="68">
        <f>SUM(C127:E127)</f>
        <v>0</v>
      </c>
      <c r="G127" s="51" t="str">
        <f t="shared" ref="G127:G134" si="20">IFERROR(F127/$F$134," ")</f>
        <v xml:space="preserve"> </v>
      </c>
      <c r="H127" s="1"/>
      <c r="I127" s="11"/>
      <c r="J127" s="69" t="str">
        <f>IF(E122&lt;&gt;C134,"Number of Catholics must match in C.1a. and C.1b."," ")</f>
        <v xml:space="preserve"> </v>
      </c>
    </row>
    <row r="128" spans="1:10" x14ac:dyDescent="0.25">
      <c r="A128" s="126" t="s">
        <v>301</v>
      </c>
      <c r="B128" s="127"/>
      <c r="C128" s="107">
        <f>Elementary!BL5</f>
        <v>0</v>
      </c>
      <c r="D128" s="107">
        <f>Elementary!BM5</f>
        <v>0</v>
      </c>
      <c r="E128" s="107">
        <f>Elementary!BN5</f>
        <v>0</v>
      </c>
      <c r="F128" s="68">
        <f t="shared" ref="F128:F133" si="21">SUM(C128:E128)</f>
        <v>0</v>
      </c>
      <c r="G128" s="51" t="str">
        <f t="shared" si="20"/>
        <v xml:space="preserve"> </v>
      </c>
      <c r="H128" s="1"/>
      <c r="I128" s="11"/>
      <c r="J128" s="69" t="str">
        <f>IF(F122&lt;&gt;D134,"Number of Non-Catholics must match in C.1a. and C.1b."," ")</f>
        <v xml:space="preserve"> </v>
      </c>
    </row>
    <row r="129" spans="1:10" x14ac:dyDescent="0.25">
      <c r="A129" s="126" t="s">
        <v>302</v>
      </c>
      <c r="B129" s="127"/>
      <c r="C129" s="107">
        <f>Elementary!BO5</f>
        <v>0</v>
      </c>
      <c r="D129" s="107">
        <f>Elementary!BP5</f>
        <v>0</v>
      </c>
      <c r="E129" s="107">
        <f>Elementary!BQ5</f>
        <v>0</v>
      </c>
      <c r="F129" s="68">
        <f t="shared" si="21"/>
        <v>0</v>
      </c>
      <c r="G129" s="51" t="str">
        <f t="shared" si="20"/>
        <v xml:space="preserve"> </v>
      </c>
      <c r="H129" s="1"/>
      <c r="I129" s="11"/>
      <c r="J129" s="69" t="str">
        <f>IF(G122&lt;&gt;E134,"Number of Unknowns must match in C.1a. and C.1b."," ")</f>
        <v xml:space="preserve"> </v>
      </c>
    </row>
    <row r="130" spans="1:10" ht="13.5" customHeight="1" x14ac:dyDescent="0.25">
      <c r="A130" s="120" t="s">
        <v>303</v>
      </c>
      <c r="B130" s="121"/>
      <c r="C130" s="107">
        <f>Elementary!BR5</f>
        <v>0</v>
      </c>
      <c r="D130" s="107">
        <f>Elementary!BS5</f>
        <v>0</v>
      </c>
      <c r="E130" s="107">
        <f>Elementary!BT5</f>
        <v>0</v>
      </c>
      <c r="F130" s="68">
        <f t="shared" si="21"/>
        <v>0</v>
      </c>
      <c r="G130" s="51" t="str">
        <f t="shared" si="20"/>
        <v xml:space="preserve"> </v>
      </c>
      <c r="H130" s="1"/>
      <c r="I130" s="11"/>
      <c r="J130" s="69" t="str">
        <f>IF(H122&lt;&gt;F134,"Totals must match in C.1a. and C1b."," ")</f>
        <v xml:space="preserve"> </v>
      </c>
    </row>
    <row r="131" spans="1:10" x14ac:dyDescent="0.25">
      <c r="A131" s="126" t="s">
        <v>304</v>
      </c>
      <c r="B131" s="127"/>
      <c r="C131" s="107">
        <f>Elementary!BU5</f>
        <v>0</v>
      </c>
      <c r="D131" s="107">
        <f>Elementary!BV5</f>
        <v>0</v>
      </c>
      <c r="E131" s="107">
        <f>Elementary!BW5</f>
        <v>0</v>
      </c>
      <c r="F131" s="68">
        <f t="shared" si="21"/>
        <v>0</v>
      </c>
      <c r="G131" s="51" t="str">
        <f t="shared" si="20"/>
        <v xml:space="preserve"> </v>
      </c>
      <c r="H131" s="1"/>
      <c r="I131" s="11"/>
    </row>
    <row r="132" spans="1:10" x14ac:dyDescent="0.25">
      <c r="A132" s="126" t="s">
        <v>305</v>
      </c>
      <c r="B132" s="127"/>
      <c r="C132" s="107">
        <f>Elementary!BX5</f>
        <v>0</v>
      </c>
      <c r="D132" s="107">
        <f>Elementary!BY5</f>
        <v>0</v>
      </c>
      <c r="E132" s="107">
        <f>Elementary!BZ5</f>
        <v>0</v>
      </c>
      <c r="F132" s="68">
        <f t="shared" si="21"/>
        <v>0</v>
      </c>
      <c r="G132" s="51" t="str">
        <f t="shared" si="20"/>
        <v xml:space="preserve"> </v>
      </c>
      <c r="H132" s="1"/>
      <c r="I132" s="11"/>
    </row>
    <row r="133" spans="1:10" x14ac:dyDescent="0.25">
      <c r="A133" s="126" t="s">
        <v>306</v>
      </c>
      <c r="B133" s="127"/>
      <c r="C133" s="107">
        <f>Elementary!CA5</f>
        <v>0</v>
      </c>
      <c r="D133" s="107">
        <f>Elementary!CB5</f>
        <v>0</v>
      </c>
      <c r="E133" s="107">
        <f>Elementary!CC5</f>
        <v>0</v>
      </c>
      <c r="F133" s="68">
        <f t="shared" si="21"/>
        <v>0</v>
      </c>
      <c r="G133" s="51" t="str">
        <f t="shared" si="20"/>
        <v xml:space="preserve"> </v>
      </c>
      <c r="H133" s="1"/>
      <c r="I133" s="11"/>
    </row>
    <row r="134" spans="1:10" x14ac:dyDescent="0.25">
      <c r="A134" s="126" t="s">
        <v>8</v>
      </c>
      <c r="B134" s="123"/>
      <c r="C134" s="70">
        <f>SUM(C127:C133)</f>
        <v>0</v>
      </c>
      <c r="D134" s="70">
        <f>SUM(D127:D133)</f>
        <v>0</v>
      </c>
      <c r="E134" s="70">
        <f>SUM(E127:E133)</f>
        <v>0</v>
      </c>
      <c r="F134" s="70">
        <f>SUM(C134:E134)</f>
        <v>0</v>
      </c>
      <c r="G134" s="51" t="str">
        <f t="shared" si="20"/>
        <v xml:space="preserve"> </v>
      </c>
      <c r="H134" s="1"/>
      <c r="I134" s="11"/>
    </row>
    <row r="135" spans="1:10" x14ac:dyDescent="0.25">
      <c r="A135" s="134" t="s">
        <v>294</v>
      </c>
      <c r="B135" s="135"/>
      <c r="C135" s="65" t="str">
        <f>IFERROR(C134/$F$134," ")</f>
        <v xml:space="preserve"> </v>
      </c>
      <c r="D135" s="65" t="str">
        <f>IFERROR(D134/$F$134," ")</f>
        <v xml:space="preserve"> </v>
      </c>
      <c r="E135" s="65" t="str">
        <f>IFERROR(E134/$F$134," ")</f>
        <v xml:space="preserve"> </v>
      </c>
      <c r="F135" s="65" t="str">
        <f>IFERROR(F134/$F$134," ")</f>
        <v xml:space="preserve"> </v>
      </c>
      <c r="G135" s="70"/>
      <c r="H135" s="1"/>
      <c r="I135" s="11"/>
    </row>
    <row r="136" spans="1:10" x14ac:dyDescent="0.25">
      <c r="A136" s="1"/>
      <c r="B136" s="1"/>
      <c r="C136" s="1"/>
      <c r="D136" s="1"/>
      <c r="E136" s="1"/>
      <c r="F136" s="1"/>
      <c r="G136" s="1"/>
      <c r="H136" s="1"/>
      <c r="I136" s="11"/>
    </row>
    <row r="137" spans="1:10" x14ac:dyDescent="0.25">
      <c r="A137" s="84" t="s">
        <v>210</v>
      </c>
      <c r="B137" s="12"/>
      <c r="C137" s="12"/>
      <c r="D137" s="12"/>
      <c r="E137" s="12"/>
      <c r="F137" s="12"/>
      <c r="G137" s="12"/>
      <c r="H137" s="12"/>
      <c r="I137" s="11"/>
    </row>
    <row r="138" spans="1:10" x14ac:dyDescent="0.25">
      <c r="A138" s="47"/>
      <c r="B138" s="1"/>
      <c r="C138" s="76" t="s">
        <v>211</v>
      </c>
      <c r="D138" s="76" t="s">
        <v>212</v>
      </c>
      <c r="E138" s="2" t="s">
        <v>20</v>
      </c>
      <c r="F138" s="53" t="s">
        <v>299</v>
      </c>
      <c r="G138" s="1"/>
      <c r="H138" s="1"/>
      <c r="I138" s="11"/>
    </row>
    <row r="139" spans="1:10" x14ac:dyDescent="0.25">
      <c r="A139" s="1" t="s">
        <v>40</v>
      </c>
      <c r="B139" s="1"/>
      <c r="C139" s="111">
        <f>Elementary!CD5</f>
        <v>0</v>
      </c>
      <c r="D139" s="111">
        <f>Elementary!CE5</f>
        <v>0</v>
      </c>
      <c r="E139" s="85">
        <f t="shared" ref="E139:E144" si="22">SUM(C139:D139)</f>
        <v>0</v>
      </c>
      <c r="F139" s="51" t="str">
        <f t="shared" ref="F139:F145" si="23">IFERROR(E139/$E$145," ")</f>
        <v xml:space="preserve"> </v>
      </c>
      <c r="G139" s="1"/>
      <c r="H139" s="1"/>
      <c r="I139" s="11"/>
    </row>
    <row r="140" spans="1:10" x14ac:dyDescent="0.25">
      <c r="A140" s="1" t="s">
        <v>41</v>
      </c>
      <c r="B140" s="1"/>
      <c r="C140" s="111">
        <f>Elementary!CF5</f>
        <v>0</v>
      </c>
      <c r="D140" s="111">
        <f>Elementary!CG5</f>
        <v>0</v>
      </c>
      <c r="E140" s="85">
        <f t="shared" si="22"/>
        <v>0</v>
      </c>
      <c r="F140" s="51" t="str">
        <f t="shared" si="23"/>
        <v xml:space="preserve"> </v>
      </c>
      <c r="G140" s="1"/>
      <c r="H140" s="1"/>
      <c r="I140" s="11"/>
    </row>
    <row r="141" spans="1:10" x14ac:dyDescent="0.25">
      <c r="A141" s="1" t="s">
        <v>42</v>
      </c>
      <c r="B141" s="1"/>
      <c r="C141" s="111">
        <f>Elementary!CH5</f>
        <v>0</v>
      </c>
      <c r="D141" s="111">
        <f>Elementary!CI5</f>
        <v>0</v>
      </c>
      <c r="E141" s="85">
        <f t="shared" si="22"/>
        <v>0</v>
      </c>
      <c r="F141" s="51" t="str">
        <f t="shared" si="23"/>
        <v xml:space="preserve"> </v>
      </c>
      <c r="G141" s="1"/>
      <c r="H141" s="1"/>
      <c r="I141" s="11"/>
    </row>
    <row r="142" spans="1:10" x14ac:dyDescent="0.25">
      <c r="A142" s="1" t="s">
        <v>43</v>
      </c>
      <c r="B142" s="1"/>
      <c r="C142" s="111">
        <f>Elementary!CJ5</f>
        <v>0</v>
      </c>
      <c r="D142" s="111">
        <f>Elementary!CK5</f>
        <v>0</v>
      </c>
      <c r="E142" s="85">
        <f t="shared" si="22"/>
        <v>0</v>
      </c>
      <c r="F142" s="51" t="str">
        <f t="shared" si="23"/>
        <v xml:space="preserve"> </v>
      </c>
      <c r="G142" s="1"/>
      <c r="H142" s="1"/>
      <c r="I142" s="11"/>
    </row>
    <row r="143" spans="1:10" x14ac:dyDescent="0.25">
      <c r="A143" s="1" t="s">
        <v>44</v>
      </c>
      <c r="B143" s="1"/>
      <c r="C143" s="111">
        <f>Elementary!CL5</f>
        <v>0</v>
      </c>
      <c r="D143" s="111">
        <f>Elementary!CM5</f>
        <v>0</v>
      </c>
      <c r="E143" s="85">
        <f t="shared" si="22"/>
        <v>0</v>
      </c>
      <c r="F143" s="51" t="str">
        <f t="shared" si="23"/>
        <v xml:space="preserve"> </v>
      </c>
      <c r="G143" s="1"/>
      <c r="H143" s="1"/>
      <c r="I143" s="11"/>
    </row>
    <row r="144" spans="1:10" x14ac:dyDescent="0.25">
      <c r="A144" s="47" t="s">
        <v>306</v>
      </c>
      <c r="B144" s="1"/>
      <c r="C144" s="111">
        <f>Elementary!EA5</f>
        <v>0</v>
      </c>
      <c r="D144" s="111">
        <f>Elementary!EB5</f>
        <v>0</v>
      </c>
      <c r="E144" s="85">
        <f t="shared" si="22"/>
        <v>0</v>
      </c>
      <c r="F144" s="51" t="str">
        <f t="shared" si="23"/>
        <v xml:space="preserve"> </v>
      </c>
      <c r="G144" s="1"/>
      <c r="H144" s="1"/>
      <c r="I144" s="11"/>
    </row>
    <row r="145" spans="1:9" x14ac:dyDescent="0.25">
      <c r="A145" s="1" t="s">
        <v>8</v>
      </c>
      <c r="B145" s="1"/>
      <c r="C145" s="85">
        <f>SUM(C139:C144)</f>
        <v>0</v>
      </c>
      <c r="D145" s="85">
        <f t="shared" ref="D145:E145" si="24">SUM(D139:D144)</f>
        <v>0</v>
      </c>
      <c r="E145" s="85">
        <f t="shared" si="24"/>
        <v>0</v>
      </c>
      <c r="F145" s="51" t="str">
        <f t="shared" si="23"/>
        <v xml:space="preserve"> </v>
      </c>
      <c r="G145" s="1"/>
      <c r="H145" s="1"/>
      <c r="I145" s="11"/>
    </row>
    <row r="146" spans="1:9" x14ac:dyDescent="0.25">
      <c r="A146" s="47" t="s">
        <v>294</v>
      </c>
      <c r="B146" s="1"/>
      <c r="C146" s="51" t="str">
        <f>IFERROR(C145/$E$145," ")</f>
        <v xml:space="preserve"> </v>
      </c>
      <c r="D146" s="51" t="str">
        <f t="shared" ref="D146:E146" si="25">IFERROR(D145/$E$145," ")</f>
        <v xml:space="preserve"> </v>
      </c>
      <c r="E146" s="51" t="str">
        <f t="shared" si="25"/>
        <v xml:space="preserve"> </v>
      </c>
      <c r="F146" s="85"/>
      <c r="G146" s="1"/>
      <c r="H146" s="54" t="str">
        <f>IF(E145&lt;&gt;F134,"Total must match Totals in C.1a. and C.1b."," ")</f>
        <v xml:space="preserve"> </v>
      </c>
      <c r="I146" s="11"/>
    </row>
    <row r="147" spans="1:9" x14ac:dyDescent="0.25">
      <c r="A147" s="20"/>
      <c r="B147" s="86"/>
      <c r="C147" s="87"/>
      <c r="D147" s="87"/>
      <c r="E147" s="72" t="str">
        <f>IF($F$134=$E$145," ","ERROR This must agree with total Elementary Staff by Race")</f>
        <v xml:space="preserve"> </v>
      </c>
      <c r="G147" s="59"/>
      <c r="H147" s="59"/>
      <c r="I147" s="11"/>
    </row>
    <row r="148" spans="1:9" x14ac:dyDescent="0.25">
      <c r="A148" s="88" t="s">
        <v>213</v>
      </c>
      <c r="B148" s="89"/>
      <c r="C148" s="12"/>
      <c r="D148" s="12"/>
      <c r="E148" s="12"/>
      <c r="F148" s="12"/>
      <c r="G148" s="12"/>
      <c r="H148" s="12"/>
      <c r="I148" s="11"/>
    </row>
    <row r="149" spans="1:9" x14ac:dyDescent="0.25">
      <c r="D149" s="90" t="s">
        <v>295</v>
      </c>
      <c r="E149" s="12"/>
      <c r="F149" s="12"/>
      <c r="G149" s="12"/>
      <c r="H149" s="12"/>
      <c r="I149" s="11"/>
    </row>
    <row r="150" spans="1:9" x14ac:dyDescent="0.25">
      <c r="A150" s="1" t="s">
        <v>214</v>
      </c>
      <c r="B150" s="1"/>
      <c r="C150" s="1"/>
      <c r="D150" s="111">
        <f>Elementary!CN$5</f>
        <v>0</v>
      </c>
      <c r="E150" s="1"/>
      <c r="F150" s="1"/>
      <c r="G150" s="1"/>
      <c r="H150" s="1"/>
      <c r="I150" s="11"/>
    </row>
    <row r="151" spans="1:9" x14ac:dyDescent="0.25">
      <c r="A151" s="1" t="s">
        <v>215</v>
      </c>
      <c r="B151" s="1"/>
      <c r="C151" s="1"/>
      <c r="D151" s="111">
        <f>Elementary!CO$5</f>
        <v>0</v>
      </c>
      <c r="E151" s="1"/>
      <c r="F151" s="1"/>
      <c r="G151" s="1"/>
      <c r="H151" s="1"/>
      <c r="I151" s="11"/>
    </row>
    <row r="152" spans="1:9" x14ac:dyDescent="0.25">
      <c r="A152" s="1" t="s">
        <v>216</v>
      </c>
      <c r="B152" s="1"/>
      <c r="C152" s="1"/>
      <c r="D152" s="111">
        <f>Elementary!CP$5</f>
        <v>0</v>
      </c>
      <c r="E152" s="1"/>
      <c r="F152" s="1"/>
      <c r="G152" s="1"/>
      <c r="H152" s="1"/>
      <c r="I152" s="11"/>
    </row>
    <row r="153" spans="1:9" x14ac:dyDescent="0.25">
      <c r="A153" s="1" t="s">
        <v>217</v>
      </c>
      <c r="B153" s="1"/>
      <c r="C153" s="1"/>
      <c r="D153" s="111">
        <f>Elementary!CQ$5</f>
        <v>0</v>
      </c>
      <c r="E153" s="1"/>
      <c r="F153" s="1"/>
      <c r="G153" s="1"/>
      <c r="H153" s="1"/>
      <c r="I153" s="11"/>
    </row>
    <row r="154" spans="1:9" x14ac:dyDescent="0.25">
      <c r="A154" s="1" t="s">
        <v>218</v>
      </c>
      <c r="B154" s="1"/>
      <c r="C154" s="1"/>
      <c r="D154" s="111">
        <f>Elementary!CR$5</f>
        <v>0</v>
      </c>
      <c r="E154" s="1"/>
      <c r="F154" s="1"/>
      <c r="G154" s="1"/>
      <c r="H154" s="1"/>
      <c r="I154" s="11"/>
    </row>
    <row r="155" spans="1:9" x14ac:dyDescent="0.25">
      <c r="A155" s="47" t="s">
        <v>812</v>
      </c>
      <c r="B155" s="1"/>
      <c r="C155" s="1"/>
      <c r="D155" s="111">
        <f>Elementary!CS$5</f>
        <v>0</v>
      </c>
      <c r="E155" s="1"/>
      <c r="F155" s="1"/>
      <c r="G155" s="1"/>
      <c r="H155" s="1"/>
      <c r="I155" s="11"/>
    </row>
    <row r="156" spans="1:9" x14ac:dyDescent="0.25">
      <c r="A156" s="47" t="s">
        <v>280</v>
      </c>
      <c r="B156" s="1"/>
      <c r="C156" s="1"/>
      <c r="D156" s="111">
        <f>Elementary!CT$5</f>
        <v>0</v>
      </c>
      <c r="E156" s="1"/>
      <c r="F156" s="1"/>
      <c r="G156" s="1"/>
      <c r="H156" s="1"/>
      <c r="I156" s="11"/>
    </row>
    <row r="157" spans="1:9" x14ac:dyDescent="0.25">
      <c r="A157" s="1" t="s">
        <v>219</v>
      </c>
      <c r="B157" s="1"/>
      <c r="C157" s="1"/>
      <c r="D157" s="111">
        <f>Elementary!CU$5</f>
        <v>0</v>
      </c>
      <c r="E157" s="1"/>
      <c r="F157" s="1"/>
      <c r="G157" s="1"/>
      <c r="H157" s="1"/>
      <c r="I157" s="11"/>
    </row>
    <row r="158" spans="1:9" x14ac:dyDescent="0.25">
      <c r="A158" s="1"/>
      <c r="B158" s="1"/>
      <c r="C158" s="1"/>
      <c r="D158" s="1"/>
      <c r="E158" s="1"/>
      <c r="F158" s="1"/>
      <c r="G158" s="1"/>
      <c r="H158" s="1"/>
      <c r="I158" s="11"/>
    </row>
    <row r="159" spans="1:9" x14ac:dyDescent="0.25">
      <c r="A159" s="46" t="s">
        <v>220</v>
      </c>
      <c r="B159" s="12"/>
      <c r="C159" s="12"/>
      <c r="D159" s="12"/>
      <c r="E159" s="12"/>
      <c r="F159" s="12"/>
      <c r="G159" s="12"/>
      <c r="H159" s="12"/>
      <c r="I159" s="11"/>
    </row>
    <row r="160" spans="1:9" x14ac:dyDescent="0.25">
      <c r="A160" s="79" t="s">
        <v>221</v>
      </c>
      <c r="B160" s="1"/>
      <c r="C160" s="1"/>
      <c r="D160" s="1"/>
      <c r="E160" s="1"/>
      <c r="F160" s="1"/>
      <c r="G160" s="1"/>
      <c r="H160" s="1"/>
      <c r="I160" s="11"/>
    </row>
    <row r="161" spans="1:10" x14ac:dyDescent="0.25">
      <c r="A161" s="47" t="s">
        <v>813</v>
      </c>
      <c r="B161" s="1"/>
      <c r="C161" s="1"/>
      <c r="D161" s="1"/>
      <c r="E161" s="1"/>
      <c r="G161" s="111">
        <f>Elementary!CV$5</f>
        <v>0</v>
      </c>
      <c r="H161" s="71" t="str">
        <f>IF(ISTEXT(G161),"Must be numeric"," ")</f>
        <v xml:space="preserve"> </v>
      </c>
      <c r="I161" s="11"/>
    </row>
    <row r="162" spans="1:10" x14ac:dyDescent="0.25">
      <c r="A162" s="47" t="s">
        <v>814</v>
      </c>
      <c r="B162" s="1"/>
      <c r="C162" s="1"/>
      <c r="D162" s="1"/>
      <c r="E162" s="1"/>
      <c r="F162" s="1"/>
      <c r="G162" s="111">
        <f>Elementary!CW$5</f>
        <v>0</v>
      </c>
      <c r="H162" s="71" t="str">
        <f>IF(ISTEXT(G162),"Must be numeric"," ")</f>
        <v xml:space="preserve"> </v>
      </c>
      <c r="I162" s="11"/>
    </row>
    <row r="163" spans="1:10" x14ac:dyDescent="0.25">
      <c r="A163" s="47" t="s">
        <v>287</v>
      </c>
      <c r="B163" s="1"/>
      <c r="C163" s="1"/>
      <c r="D163" s="1"/>
      <c r="E163" s="1"/>
      <c r="F163" s="1"/>
      <c r="G163" s="1"/>
      <c r="H163" s="71"/>
      <c r="I163" s="11"/>
    </row>
    <row r="164" spans="1:10" x14ac:dyDescent="0.25">
      <c r="A164" s="1"/>
      <c r="B164" s="1"/>
      <c r="C164" s="1"/>
      <c r="D164" s="1"/>
      <c r="F164" s="1"/>
      <c r="G164" s="1"/>
      <c r="H164" s="1"/>
      <c r="I164" s="11"/>
    </row>
    <row r="165" spans="1:10" x14ac:dyDescent="0.25">
      <c r="A165" s="44" t="s">
        <v>200</v>
      </c>
      <c r="B165" s="12"/>
      <c r="C165" s="12"/>
      <c r="D165" s="12"/>
      <c r="E165" s="12"/>
      <c r="F165" s="12"/>
      <c r="G165" s="12"/>
      <c r="H165" s="12"/>
      <c r="I165" s="11"/>
    </row>
    <row r="166" spans="1:10" x14ac:dyDescent="0.25">
      <c r="A166" s="46" t="s">
        <v>207</v>
      </c>
      <c r="B166" s="57"/>
      <c r="C166" s="12"/>
      <c r="D166" s="12"/>
      <c r="E166" s="12"/>
      <c r="F166" s="12"/>
      <c r="G166" s="12"/>
      <c r="H166" s="12"/>
      <c r="I166" s="11"/>
    </row>
    <row r="167" spans="1:10" x14ac:dyDescent="0.25">
      <c r="A167" s="47"/>
      <c r="B167" s="58"/>
      <c r="C167" s="1"/>
      <c r="D167" s="1"/>
      <c r="E167" s="2" t="s">
        <v>16</v>
      </c>
      <c r="F167" s="60" t="s">
        <v>21</v>
      </c>
      <c r="G167" s="53" t="s">
        <v>17</v>
      </c>
      <c r="H167" s="53" t="s">
        <v>20</v>
      </c>
      <c r="I167" s="53" t="s">
        <v>299</v>
      </c>
    </row>
    <row r="168" spans="1:10" x14ac:dyDescent="0.25">
      <c r="A168" s="122" t="s">
        <v>38</v>
      </c>
      <c r="B168" s="122"/>
      <c r="C168" s="122"/>
      <c r="D168" s="123"/>
      <c r="E168" s="107">
        <f>Secondary!FA5</f>
        <v>0</v>
      </c>
      <c r="F168" s="107">
        <f>Secondary!FB5</f>
        <v>0</v>
      </c>
      <c r="G168" s="107">
        <f>Secondary!FC5</f>
        <v>0</v>
      </c>
      <c r="H168" s="68">
        <f>SUM(E168:G168)</f>
        <v>0</v>
      </c>
      <c r="I168" s="51" t="str">
        <f>IFERROR(H168/$H$171," ")</f>
        <v xml:space="preserve"> </v>
      </c>
    </row>
    <row r="169" spans="1:10" x14ac:dyDescent="0.25">
      <c r="A169" s="122" t="s">
        <v>39</v>
      </c>
      <c r="B169" s="122"/>
      <c r="C169" s="122"/>
      <c r="D169" s="123"/>
      <c r="E169" s="107">
        <f>Secondary!FD5</f>
        <v>0</v>
      </c>
      <c r="F169" s="107">
        <f>Secondary!FE5</f>
        <v>0</v>
      </c>
      <c r="G169" s="107">
        <f>Secondary!FF5</f>
        <v>0</v>
      </c>
      <c r="H169" s="68">
        <f>SUM(E169:G169)</f>
        <v>0</v>
      </c>
      <c r="I169" s="51" t="str">
        <f>IFERROR(H169/$H$171," ")</f>
        <v xml:space="preserve"> </v>
      </c>
    </row>
    <row r="170" spans="1:10" x14ac:dyDescent="0.25">
      <c r="A170" s="1" t="s">
        <v>807</v>
      </c>
      <c r="B170" s="64"/>
      <c r="C170" s="64"/>
      <c r="D170" s="119"/>
      <c r="E170" s="107">
        <f>Secondary!FO5</f>
        <v>0</v>
      </c>
      <c r="F170" s="107">
        <f>Secondary!FP5</f>
        <v>0</v>
      </c>
      <c r="G170" s="107">
        <f>Secondary!FQ5</f>
        <v>0</v>
      </c>
      <c r="H170" s="68">
        <f>SUM(E170:G170)</f>
        <v>0</v>
      </c>
      <c r="I170" s="51" t="str">
        <f>IFERROR(H170/$H$171," ")</f>
        <v xml:space="preserve"> </v>
      </c>
    </row>
    <row r="171" spans="1:10" x14ac:dyDescent="0.25">
      <c r="A171" s="122" t="s">
        <v>8</v>
      </c>
      <c r="B171" s="122"/>
      <c r="C171" s="122"/>
      <c r="D171" s="123"/>
      <c r="E171" s="70">
        <f>SUM(E168:E170)</f>
        <v>0</v>
      </c>
      <c r="F171" s="70">
        <f t="shared" ref="F171:H171" si="26">SUM(F168:F170)</f>
        <v>0</v>
      </c>
      <c r="G171" s="70">
        <f t="shared" si="26"/>
        <v>0</v>
      </c>
      <c r="H171" s="70">
        <f t="shared" si="26"/>
        <v>0</v>
      </c>
      <c r="I171" s="51" t="str">
        <f>IFERROR(H171/$H$171," ")</f>
        <v xml:space="preserve"> </v>
      </c>
    </row>
    <row r="172" spans="1:10" x14ac:dyDescent="0.25">
      <c r="A172" s="63" t="s">
        <v>294</v>
      </c>
      <c r="B172" s="64"/>
      <c r="C172" s="64"/>
      <c r="D172" s="64"/>
      <c r="E172" s="65" t="str">
        <f>IFERROR(E171/$H$171," ")</f>
        <v xml:space="preserve"> </v>
      </c>
      <c r="F172" s="65" t="str">
        <f t="shared" ref="F172:H172" si="27">IFERROR(F171/$H$171," ")</f>
        <v xml:space="preserve"> </v>
      </c>
      <c r="G172" s="65" t="str">
        <f t="shared" si="27"/>
        <v xml:space="preserve"> </v>
      </c>
      <c r="H172" s="65" t="str">
        <f t="shared" si="27"/>
        <v xml:space="preserve"> </v>
      </c>
      <c r="I172" s="70"/>
    </row>
    <row r="173" spans="1:10" x14ac:dyDescent="0.25">
      <c r="A173" s="1"/>
      <c r="B173" s="1"/>
      <c r="C173" s="1"/>
      <c r="D173" s="1"/>
      <c r="E173" s="1"/>
      <c r="F173" s="1"/>
      <c r="G173" s="1"/>
      <c r="H173" s="1"/>
      <c r="I173" s="11"/>
    </row>
    <row r="174" spans="1:10" x14ac:dyDescent="0.25">
      <c r="A174" s="46" t="s">
        <v>208</v>
      </c>
      <c r="B174" s="12"/>
      <c r="C174" s="12"/>
      <c r="D174" s="12"/>
      <c r="E174" s="12"/>
      <c r="F174" s="12"/>
      <c r="G174" s="12"/>
      <c r="H174" s="12"/>
      <c r="I174" s="11"/>
    </row>
    <row r="175" spans="1:10" x14ac:dyDescent="0.25">
      <c r="A175" s="1"/>
      <c r="B175" s="1"/>
      <c r="C175" s="2" t="s">
        <v>16</v>
      </c>
      <c r="D175" s="60" t="s">
        <v>21</v>
      </c>
      <c r="E175" s="53" t="s">
        <v>17</v>
      </c>
      <c r="F175" s="53" t="s">
        <v>20</v>
      </c>
      <c r="G175" s="53" t="s">
        <v>299</v>
      </c>
      <c r="H175" s="1"/>
      <c r="I175" s="11"/>
    </row>
    <row r="176" spans="1:10" x14ac:dyDescent="0.25">
      <c r="A176" s="122" t="s">
        <v>300</v>
      </c>
      <c r="B176" s="123"/>
      <c r="C176" s="109">
        <f>Secondary!BI5</f>
        <v>0</v>
      </c>
      <c r="D176" s="109">
        <f>Secondary!BJ5</f>
        <v>0</v>
      </c>
      <c r="E176" s="109">
        <f>Secondary!BK5</f>
        <v>0</v>
      </c>
      <c r="F176" s="61">
        <f>SUM(C176:E176)</f>
        <v>0</v>
      </c>
      <c r="G176" s="51" t="str">
        <f>IFERROR(F176/$F$183," ")</f>
        <v xml:space="preserve"> </v>
      </c>
      <c r="H176" s="1"/>
      <c r="I176" s="11"/>
      <c r="J176" s="69" t="str">
        <f>IF(E171&lt;&gt;C183,"Number of Catholics must match in C.1a. and C.1b."," ")</f>
        <v xml:space="preserve"> </v>
      </c>
    </row>
    <row r="177" spans="1:10" x14ac:dyDescent="0.25">
      <c r="A177" s="122" t="s">
        <v>301</v>
      </c>
      <c r="B177" s="123"/>
      <c r="C177" s="109">
        <f>Secondary!BL5</f>
        <v>0</v>
      </c>
      <c r="D177" s="109">
        <f>Secondary!BM5</f>
        <v>0</v>
      </c>
      <c r="E177" s="109">
        <f>Secondary!BN5</f>
        <v>0</v>
      </c>
      <c r="F177" s="61">
        <f t="shared" ref="F177:F182" si="28">SUM(C177:E177)</f>
        <v>0</v>
      </c>
      <c r="G177" s="51" t="str">
        <f t="shared" ref="G177:G183" si="29">IFERROR(F177/$F$183," ")</f>
        <v xml:space="preserve"> </v>
      </c>
      <c r="H177" s="1"/>
      <c r="I177" s="11"/>
      <c r="J177" s="69" t="str">
        <f>IF(F171&lt;&gt;D183,"Number of Non-Catholics must match in C.1a. and C.1b."," ")</f>
        <v xml:space="preserve"> </v>
      </c>
    </row>
    <row r="178" spans="1:10" x14ac:dyDescent="0.25">
      <c r="A178" s="122" t="s">
        <v>302</v>
      </c>
      <c r="B178" s="123"/>
      <c r="C178" s="109">
        <f>Secondary!BO5</f>
        <v>0</v>
      </c>
      <c r="D178" s="109">
        <f>Secondary!BP5</f>
        <v>0</v>
      </c>
      <c r="E178" s="109">
        <f>Secondary!BQ5</f>
        <v>0</v>
      </c>
      <c r="F178" s="61">
        <f t="shared" si="28"/>
        <v>0</v>
      </c>
      <c r="G178" s="51" t="str">
        <f t="shared" si="29"/>
        <v xml:space="preserve"> </v>
      </c>
      <c r="H178" s="1"/>
      <c r="I178" s="11"/>
      <c r="J178" s="69" t="str">
        <f>IF(G171&lt;&gt;E183,"Number of Unknowns must match in C.1a. and C.1b."," ")</f>
        <v xml:space="preserve"> </v>
      </c>
    </row>
    <row r="179" spans="1:10" ht="13.5" customHeight="1" x14ac:dyDescent="0.25">
      <c r="A179" s="124" t="s">
        <v>303</v>
      </c>
      <c r="B179" s="125"/>
      <c r="C179" s="109">
        <f>Secondary!BR5</f>
        <v>0</v>
      </c>
      <c r="D179" s="109">
        <f>Secondary!BS5</f>
        <v>0</v>
      </c>
      <c r="E179" s="109">
        <f>Secondary!BT5</f>
        <v>0</v>
      </c>
      <c r="F179" s="61">
        <f t="shared" si="28"/>
        <v>0</v>
      </c>
      <c r="G179" s="51" t="str">
        <f t="shared" si="29"/>
        <v xml:space="preserve"> </v>
      </c>
      <c r="H179" s="1"/>
      <c r="I179" s="11"/>
      <c r="J179" s="69" t="str">
        <f>IF(H171&lt;&gt;F183,"Totals must match"," ")</f>
        <v xml:space="preserve"> </v>
      </c>
    </row>
    <row r="180" spans="1:10" x14ac:dyDescent="0.25">
      <c r="A180" s="122" t="s">
        <v>304</v>
      </c>
      <c r="B180" s="123"/>
      <c r="C180" s="109">
        <f>Secondary!BU5</f>
        <v>0</v>
      </c>
      <c r="D180" s="109">
        <f>Secondary!BV5</f>
        <v>0</v>
      </c>
      <c r="E180" s="109">
        <f>Secondary!BW5</f>
        <v>0</v>
      </c>
      <c r="F180" s="61">
        <f t="shared" si="28"/>
        <v>0</v>
      </c>
      <c r="G180" s="51" t="str">
        <f t="shared" si="29"/>
        <v xml:space="preserve"> </v>
      </c>
      <c r="H180" s="1"/>
      <c r="I180" s="11"/>
    </row>
    <row r="181" spans="1:10" x14ac:dyDescent="0.25">
      <c r="A181" s="122" t="s">
        <v>305</v>
      </c>
      <c r="B181" s="123"/>
      <c r="C181" s="109">
        <f>Secondary!BX5</f>
        <v>0</v>
      </c>
      <c r="D181" s="109">
        <f>Secondary!BY5</f>
        <v>0</v>
      </c>
      <c r="E181" s="109">
        <f>Secondary!BZ5</f>
        <v>0</v>
      </c>
      <c r="F181" s="61">
        <f t="shared" si="28"/>
        <v>0</v>
      </c>
      <c r="G181" s="51" t="str">
        <f t="shared" si="29"/>
        <v xml:space="preserve"> </v>
      </c>
      <c r="H181" s="1"/>
      <c r="I181" s="11"/>
    </row>
    <row r="182" spans="1:10" x14ac:dyDescent="0.25">
      <c r="A182" s="122" t="s">
        <v>306</v>
      </c>
      <c r="B182" s="123"/>
      <c r="C182" s="109">
        <f>Secondary!CA5</f>
        <v>0</v>
      </c>
      <c r="D182" s="109">
        <f>Secondary!CB5</f>
        <v>0</v>
      </c>
      <c r="E182" s="109">
        <f>Secondary!CC5</f>
        <v>0</v>
      </c>
      <c r="F182" s="61">
        <f t="shared" si="28"/>
        <v>0</v>
      </c>
      <c r="G182" s="51" t="str">
        <f t="shared" si="29"/>
        <v xml:space="preserve"> </v>
      </c>
      <c r="H182" s="1"/>
      <c r="I182" s="11"/>
    </row>
    <row r="183" spans="1:10" x14ac:dyDescent="0.25">
      <c r="A183" s="122" t="s">
        <v>8</v>
      </c>
      <c r="B183" s="123"/>
      <c r="C183" s="62">
        <f>SUM(C176:C182)</f>
        <v>0</v>
      </c>
      <c r="D183" s="62">
        <f>SUM(D176:D182)</f>
        <v>0</v>
      </c>
      <c r="E183" s="62">
        <f>SUM(E176:E182)</f>
        <v>0</v>
      </c>
      <c r="F183" s="62">
        <f>SUM(C183:E183)</f>
        <v>0</v>
      </c>
      <c r="G183" s="51" t="str">
        <f t="shared" si="29"/>
        <v xml:space="preserve"> </v>
      </c>
      <c r="H183" s="1"/>
      <c r="I183" s="11"/>
    </row>
    <row r="184" spans="1:10" x14ac:dyDescent="0.25">
      <c r="A184" s="136" t="s">
        <v>294</v>
      </c>
      <c r="B184" s="137"/>
      <c r="C184" s="65" t="str">
        <f>IFERROR(C183/$F$183," ")</f>
        <v xml:space="preserve"> </v>
      </c>
      <c r="D184" s="65" t="str">
        <f t="shared" ref="D184:F184" si="30">IFERROR(D183/$F$183," ")</f>
        <v xml:space="preserve"> </v>
      </c>
      <c r="E184" s="65" t="str">
        <f t="shared" si="30"/>
        <v xml:space="preserve"> </v>
      </c>
      <c r="F184" s="65" t="str">
        <f t="shared" si="30"/>
        <v xml:space="preserve"> </v>
      </c>
      <c r="G184" s="62"/>
      <c r="H184" s="1"/>
      <c r="I184" s="11"/>
    </row>
    <row r="185" spans="1:10" x14ac:dyDescent="0.25">
      <c r="A185" s="1"/>
      <c r="B185" s="1"/>
      <c r="C185" s="1"/>
      <c r="D185" s="1"/>
      <c r="E185" s="1"/>
      <c r="F185" s="1"/>
      <c r="G185" s="1"/>
      <c r="H185" s="1"/>
      <c r="I185" s="11"/>
    </row>
    <row r="186" spans="1:10" x14ac:dyDescent="0.25">
      <c r="A186" s="84" t="s">
        <v>210</v>
      </c>
      <c r="B186" s="12"/>
      <c r="C186" s="12"/>
      <c r="D186" s="12"/>
      <c r="E186" s="12"/>
      <c r="F186" s="12"/>
      <c r="G186" s="12"/>
      <c r="H186" s="12"/>
      <c r="I186" s="11"/>
    </row>
    <row r="187" spans="1:10" x14ac:dyDescent="0.25">
      <c r="A187" s="52"/>
      <c r="B187" s="1"/>
      <c r="C187" s="76" t="s">
        <v>211</v>
      </c>
      <c r="D187" s="76" t="s">
        <v>212</v>
      </c>
      <c r="E187" s="2" t="s">
        <v>20</v>
      </c>
      <c r="F187" s="53" t="s">
        <v>299</v>
      </c>
      <c r="G187" s="1"/>
      <c r="H187" s="1"/>
      <c r="I187" s="11"/>
    </row>
    <row r="188" spans="1:10" x14ac:dyDescent="0.25">
      <c r="A188" s="1" t="s">
        <v>40</v>
      </c>
      <c r="B188" s="1"/>
      <c r="C188" s="111">
        <f>Secondary!CD5</f>
        <v>0</v>
      </c>
      <c r="D188" s="111">
        <f>Secondary!CE5</f>
        <v>0</v>
      </c>
      <c r="E188" s="85">
        <f t="shared" ref="E188:E193" si="31">SUM(C188:D188)</f>
        <v>0</v>
      </c>
      <c r="F188" s="51" t="str">
        <f t="shared" ref="F188:F194" si="32">IFERROR(E188/$E$194," ")</f>
        <v xml:space="preserve"> </v>
      </c>
      <c r="G188" s="1"/>
      <c r="H188" s="1"/>
      <c r="I188" s="11"/>
    </row>
    <row r="189" spans="1:10" x14ac:dyDescent="0.25">
      <c r="A189" s="1" t="s">
        <v>41</v>
      </c>
      <c r="B189" s="1"/>
      <c r="C189" s="111">
        <f>Secondary!CF5</f>
        <v>0</v>
      </c>
      <c r="D189" s="111">
        <f>Secondary!CG5</f>
        <v>0</v>
      </c>
      <c r="E189" s="85">
        <f t="shared" si="31"/>
        <v>0</v>
      </c>
      <c r="F189" s="51" t="str">
        <f t="shared" si="32"/>
        <v xml:space="preserve"> </v>
      </c>
      <c r="G189" s="1"/>
      <c r="H189" s="1"/>
      <c r="I189" s="11"/>
    </row>
    <row r="190" spans="1:10" x14ac:dyDescent="0.25">
      <c r="A190" s="1" t="s">
        <v>42</v>
      </c>
      <c r="B190" s="1"/>
      <c r="C190" s="111">
        <f>Secondary!CH5</f>
        <v>0</v>
      </c>
      <c r="D190" s="111">
        <f>Secondary!CI5</f>
        <v>0</v>
      </c>
      <c r="E190" s="85">
        <f t="shared" si="31"/>
        <v>0</v>
      </c>
      <c r="F190" s="51" t="str">
        <f t="shared" si="32"/>
        <v xml:space="preserve"> </v>
      </c>
      <c r="G190" s="1"/>
      <c r="H190" s="1"/>
      <c r="I190" s="11"/>
    </row>
    <row r="191" spans="1:10" x14ac:dyDescent="0.25">
      <c r="A191" s="1" t="s">
        <v>43</v>
      </c>
      <c r="B191" s="1"/>
      <c r="C191" s="111">
        <f>Secondary!CJ5</f>
        <v>0</v>
      </c>
      <c r="D191" s="111">
        <f>Secondary!CK5</f>
        <v>0</v>
      </c>
      <c r="E191" s="85">
        <f t="shared" si="31"/>
        <v>0</v>
      </c>
      <c r="F191" s="51" t="str">
        <f t="shared" si="32"/>
        <v xml:space="preserve"> </v>
      </c>
      <c r="G191" s="1"/>
      <c r="H191" s="1"/>
      <c r="I191" s="11"/>
    </row>
    <row r="192" spans="1:10" x14ac:dyDescent="0.25">
      <c r="A192" s="1" t="s">
        <v>44</v>
      </c>
      <c r="B192" s="1"/>
      <c r="C192" s="111">
        <f>Secondary!CL5</f>
        <v>0</v>
      </c>
      <c r="D192" s="111">
        <f>Secondary!CM5</f>
        <v>0</v>
      </c>
      <c r="E192" s="85">
        <f t="shared" si="31"/>
        <v>0</v>
      </c>
      <c r="F192" s="51" t="str">
        <f t="shared" si="32"/>
        <v xml:space="preserve"> </v>
      </c>
      <c r="G192" s="1"/>
      <c r="H192" s="1"/>
      <c r="I192" s="11"/>
    </row>
    <row r="193" spans="1:9" x14ac:dyDescent="0.25">
      <c r="A193" s="47" t="s">
        <v>306</v>
      </c>
      <c r="B193" s="1"/>
      <c r="C193" s="111">
        <f>Secondary!EA5</f>
        <v>0</v>
      </c>
      <c r="D193" s="111">
        <f>Secondary!EB5</f>
        <v>0</v>
      </c>
      <c r="E193" s="85">
        <f t="shared" si="31"/>
        <v>0</v>
      </c>
      <c r="F193" s="51" t="str">
        <f t="shared" si="32"/>
        <v xml:space="preserve"> </v>
      </c>
      <c r="G193" s="1"/>
      <c r="H193" s="1"/>
      <c r="I193" s="11"/>
    </row>
    <row r="194" spans="1:9" x14ac:dyDescent="0.25">
      <c r="A194" s="1" t="s">
        <v>8</v>
      </c>
      <c r="B194" s="1"/>
      <c r="C194" s="85">
        <f>SUM(C188:C193)</f>
        <v>0</v>
      </c>
      <c r="D194" s="85">
        <f t="shared" ref="D194:E194" si="33">SUM(D188:D193)</f>
        <v>0</v>
      </c>
      <c r="E194" s="85">
        <f t="shared" si="33"/>
        <v>0</v>
      </c>
      <c r="F194" s="51" t="str">
        <f t="shared" si="32"/>
        <v xml:space="preserve"> </v>
      </c>
      <c r="G194" s="1"/>
      <c r="H194" s="1"/>
      <c r="I194" s="11"/>
    </row>
    <row r="195" spans="1:9" x14ac:dyDescent="0.25">
      <c r="A195" s="47" t="s">
        <v>294</v>
      </c>
      <c r="B195" s="1"/>
      <c r="C195" s="51" t="str">
        <f>IFERROR(C194/$E$194," ")</f>
        <v xml:space="preserve"> </v>
      </c>
      <c r="D195" s="51" t="str">
        <f t="shared" ref="D195:E195" si="34">IFERROR(D194/$E$194," ")</f>
        <v xml:space="preserve"> </v>
      </c>
      <c r="E195" s="51" t="str">
        <f t="shared" si="34"/>
        <v xml:space="preserve"> </v>
      </c>
      <c r="F195" s="85"/>
      <c r="G195" s="1"/>
      <c r="H195" s="54" t="str">
        <f>IF(E194&lt;&gt;F183,"Total must match Totals in C.1a. and C.1b."," ")</f>
        <v xml:space="preserve"> </v>
      </c>
      <c r="I195" s="11"/>
    </row>
    <row r="196" spans="1:9" x14ac:dyDescent="0.25">
      <c r="A196" s="1"/>
      <c r="B196" s="1"/>
      <c r="C196" s="1"/>
      <c r="D196" s="1"/>
      <c r="E196" s="72"/>
      <c r="F196" s="1"/>
      <c r="G196" s="1"/>
      <c r="H196" s="1"/>
      <c r="I196" s="11"/>
    </row>
    <row r="197" spans="1:9" x14ac:dyDescent="0.25">
      <c r="A197" s="91" t="s">
        <v>213</v>
      </c>
      <c r="B197" s="12"/>
      <c r="C197" s="12"/>
      <c r="D197" s="12"/>
      <c r="E197" s="12"/>
      <c r="F197" s="12"/>
      <c r="G197" s="12"/>
      <c r="H197" s="12"/>
      <c r="I197" s="11"/>
    </row>
    <row r="198" spans="1:9" x14ac:dyDescent="0.25">
      <c r="A198" s="84"/>
      <c r="B198" s="12"/>
      <c r="C198" s="12"/>
      <c r="D198" s="90" t="s">
        <v>295</v>
      </c>
      <c r="E198" s="12"/>
      <c r="F198" s="12"/>
      <c r="G198" s="12"/>
      <c r="H198" s="12"/>
      <c r="I198" s="11"/>
    </row>
    <row r="199" spans="1:9" x14ac:dyDescent="0.25">
      <c r="A199" s="1" t="s">
        <v>214</v>
      </c>
      <c r="B199" s="1"/>
      <c r="C199" s="1"/>
      <c r="D199" s="111">
        <f>Secondary!CN$5</f>
        <v>0</v>
      </c>
      <c r="E199" s="1"/>
      <c r="F199" s="1"/>
      <c r="G199" s="1"/>
      <c r="H199" s="1"/>
      <c r="I199" s="11"/>
    </row>
    <row r="200" spans="1:9" x14ac:dyDescent="0.25">
      <c r="A200" s="1" t="s">
        <v>215</v>
      </c>
      <c r="B200" s="1"/>
      <c r="C200" s="1"/>
      <c r="D200" s="111">
        <f>Secondary!CO$5</f>
        <v>0</v>
      </c>
      <c r="E200" s="1"/>
      <c r="F200" s="1"/>
      <c r="G200" s="1"/>
      <c r="H200" s="1"/>
      <c r="I200" s="11"/>
    </row>
    <row r="201" spans="1:9" x14ac:dyDescent="0.25">
      <c r="A201" s="1" t="s">
        <v>216</v>
      </c>
      <c r="B201" s="1"/>
      <c r="C201" s="1"/>
      <c r="D201" s="111">
        <f>Secondary!CP$5</f>
        <v>0</v>
      </c>
      <c r="E201" s="1"/>
      <c r="F201" s="1"/>
      <c r="G201" s="1"/>
      <c r="H201" s="1"/>
      <c r="I201" s="11"/>
    </row>
    <row r="202" spans="1:9" x14ac:dyDescent="0.25">
      <c r="A202" s="1" t="s">
        <v>217</v>
      </c>
      <c r="B202" s="1"/>
      <c r="C202" s="1"/>
      <c r="D202" s="111">
        <f>Secondary!CQ$5</f>
        <v>0</v>
      </c>
      <c r="E202" s="1"/>
      <c r="F202" s="1"/>
      <c r="G202" s="1"/>
      <c r="H202" s="1"/>
      <c r="I202" s="11"/>
    </row>
    <row r="203" spans="1:9" x14ac:dyDescent="0.25">
      <c r="A203" s="1" t="s">
        <v>218</v>
      </c>
      <c r="B203" s="1"/>
      <c r="C203" s="1"/>
      <c r="D203" s="111">
        <f>Secondary!CR$5</f>
        <v>0</v>
      </c>
      <c r="E203" s="1"/>
      <c r="F203" s="1"/>
      <c r="G203" s="1"/>
      <c r="H203" s="1"/>
      <c r="I203" s="11"/>
    </row>
    <row r="204" spans="1:9" x14ac:dyDescent="0.25">
      <c r="A204" s="47" t="s">
        <v>812</v>
      </c>
      <c r="B204" s="1"/>
      <c r="C204" s="1"/>
      <c r="D204" s="111">
        <f>Secondary!CS$5</f>
        <v>0</v>
      </c>
      <c r="E204" s="1"/>
      <c r="F204" s="1"/>
      <c r="G204" s="1"/>
      <c r="H204" s="1"/>
      <c r="I204" s="11"/>
    </row>
    <row r="205" spans="1:9" x14ac:dyDescent="0.25">
      <c r="A205" s="47" t="s">
        <v>280</v>
      </c>
      <c r="B205" s="1"/>
      <c r="C205" s="1"/>
      <c r="D205" s="111">
        <f>Secondary!CT$5</f>
        <v>0</v>
      </c>
      <c r="E205" s="1"/>
      <c r="F205" s="1"/>
      <c r="G205" s="1"/>
      <c r="H205" s="1"/>
      <c r="I205" s="11"/>
    </row>
    <row r="206" spans="1:9" x14ac:dyDescent="0.25">
      <c r="A206" t="s">
        <v>219</v>
      </c>
      <c r="B206" s="1"/>
      <c r="C206" s="1"/>
      <c r="D206" s="111">
        <f>Secondary!CU$5</f>
        <v>0</v>
      </c>
      <c r="E206" s="1"/>
      <c r="F206" s="1"/>
      <c r="G206" s="1"/>
      <c r="H206" s="1"/>
      <c r="I206" s="11"/>
    </row>
    <row r="207" spans="1:9" x14ac:dyDescent="0.25">
      <c r="A207" s="1"/>
      <c r="B207" s="1"/>
      <c r="C207" s="1"/>
      <c r="D207" s="1"/>
      <c r="E207" s="1"/>
      <c r="F207" s="1"/>
      <c r="G207" s="1"/>
      <c r="H207" s="1"/>
      <c r="I207" s="11"/>
    </row>
    <row r="208" spans="1:9" x14ac:dyDescent="0.25">
      <c r="A208" s="46" t="s">
        <v>220</v>
      </c>
      <c r="B208" s="12"/>
      <c r="C208" s="12"/>
      <c r="D208" s="12"/>
      <c r="E208" s="12"/>
      <c r="F208" s="12"/>
      <c r="G208" s="12"/>
      <c r="H208" s="12"/>
      <c r="I208" s="11"/>
    </row>
    <row r="209" spans="1:9" x14ac:dyDescent="0.25">
      <c r="A209" s="79" t="s">
        <v>221</v>
      </c>
      <c r="B209" s="1"/>
      <c r="C209" s="1"/>
      <c r="D209" s="1"/>
      <c r="E209" s="1"/>
      <c r="F209" s="1"/>
      <c r="G209" s="1"/>
      <c r="H209" s="1"/>
      <c r="I209" s="11"/>
    </row>
    <row r="210" spans="1:9" x14ac:dyDescent="0.25">
      <c r="A210" s="47" t="s">
        <v>813</v>
      </c>
      <c r="B210" s="1"/>
      <c r="C210" s="1"/>
      <c r="D210" s="1"/>
      <c r="E210" s="1"/>
      <c r="G210" s="111">
        <f>Secondary!CV$5</f>
        <v>0</v>
      </c>
      <c r="H210" s="71" t="str">
        <f>IF(ISTEXT(G210),"Must be numeric"," ")</f>
        <v xml:space="preserve"> </v>
      </c>
      <c r="I210" s="11"/>
    </row>
    <row r="211" spans="1:9" x14ac:dyDescent="0.25">
      <c r="A211" s="47" t="s">
        <v>814</v>
      </c>
      <c r="B211" s="1"/>
      <c r="C211" s="1"/>
      <c r="D211" s="1"/>
      <c r="E211" s="1"/>
      <c r="F211" s="1"/>
      <c r="G211" s="111">
        <f>Secondary!CW$5</f>
        <v>0</v>
      </c>
      <c r="H211" s="71" t="str">
        <f>IF(ISTEXT(G211),"Must be numeric"," ")</f>
        <v xml:space="preserve"> </v>
      </c>
      <c r="I211" s="11"/>
    </row>
    <row r="212" spans="1:9" x14ac:dyDescent="0.25">
      <c r="A212" s="47"/>
      <c r="B212" s="1"/>
      <c r="C212" s="1"/>
      <c r="D212" s="1"/>
      <c r="E212" s="1"/>
      <c r="F212" s="1"/>
      <c r="G212" s="1"/>
      <c r="H212" s="71"/>
      <c r="I212" s="11"/>
    </row>
    <row r="213" spans="1:9" x14ac:dyDescent="0.25">
      <c r="A213" s="1"/>
      <c r="B213" s="1"/>
      <c r="C213" s="1"/>
      <c r="D213" s="1"/>
      <c r="E213" s="1"/>
      <c r="F213" s="1"/>
      <c r="G213" s="1"/>
      <c r="H213" s="1"/>
      <c r="I213" s="11"/>
    </row>
    <row r="214" spans="1:9" ht="17.399999999999999" x14ac:dyDescent="0.3">
      <c r="A214" s="8" t="s">
        <v>45</v>
      </c>
      <c r="B214" s="12"/>
      <c r="C214" s="12"/>
      <c r="D214" s="12"/>
      <c r="E214" s="12"/>
      <c r="F214" s="12"/>
      <c r="G214" s="12"/>
      <c r="H214" s="12"/>
      <c r="I214" s="11"/>
    </row>
    <row r="215" spans="1:9" x14ac:dyDescent="0.25">
      <c r="A215" s="1"/>
      <c r="C215" s="1"/>
      <c r="D215" s="1"/>
      <c r="E215" s="1"/>
      <c r="F215" s="1"/>
      <c r="G215" s="1"/>
      <c r="H215" s="1"/>
      <c r="I215" s="11"/>
    </row>
    <row r="216" spans="1:9" x14ac:dyDescent="0.25">
      <c r="A216" s="47" t="s">
        <v>224</v>
      </c>
      <c r="B216" s="1"/>
      <c r="C216" s="1"/>
      <c r="D216" s="1"/>
      <c r="E216" s="1"/>
      <c r="F216" s="1"/>
      <c r="G216" s="107">
        <f>(Elementary!CX$5+Secondary!CX$5)</f>
        <v>0</v>
      </c>
      <c r="H216" s="1"/>
      <c r="I216" s="11"/>
    </row>
    <row r="217" spans="1:9" x14ac:dyDescent="0.25">
      <c r="A217" s="47" t="s">
        <v>225</v>
      </c>
      <c r="B217" s="1"/>
      <c r="C217" s="1"/>
      <c r="D217" s="1"/>
      <c r="E217" s="1"/>
      <c r="G217" s="107">
        <f>(Elementary!CZ$5+Secondary!CZ$5)</f>
        <v>0</v>
      </c>
      <c r="H217" s="1"/>
      <c r="I217" s="11"/>
    </row>
    <row r="218" spans="1:9" x14ac:dyDescent="0.25">
      <c r="A218" s="47" t="s">
        <v>226</v>
      </c>
      <c r="B218" s="1"/>
      <c r="C218" s="1"/>
      <c r="D218" s="1"/>
      <c r="E218" s="1"/>
      <c r="F218" s="1"/>
      <c r="G218" s="107">
        <f>(Elementary!DB$5+Secondary!DB$5)</f>
        <v>0</v>
      </c>
      <c r="H218" s="1"/>
      <c r="I218" s="11"/>
    </row>
    <row r="219" spans="1:9" x14ac:dyDescent="0.25">
      <c r="A219" s="47" t="s">
        <v>227</v>
      </c>
      <c r="B219" s="1"/>
      <c r="C219" s="1"/>
      <c r="D219" s="1"/>
      <c r="E219" s="1"/>
      <c r="F219" s="1"/>
      <c r="G219" s="107">
        <f>(Elementary!DD$5+Secondary!DD$5)</f>
        <v>0</v>
      </c>
      <c r="H219" s="1"/>
      <c r="I219" s="11"/>
    </row>
    <row r="220" spans="1:9" x14ac:dyDescent="0.25">
      <c r="A220" s="47" t="s">
        <v>228</v>
      </c>
      <c r="B220" s="1"/>
      <c r="C220" s="1"/>
      <c r="D220" s="1"/>
      <c r="E220" s="1"/>
      <c r="F220" s="1"/>
      <c r="G220" s="107">
        <f>(Elementary!DF$5+Secondary!DF$5)</f>
        <v>0</v>
      </c>
      <c r="H220" s="1"/>
      <c r="I220" s="11"/>
    </row>
    <row r="221" spans="1:9" x14ac:dyDescent="0.25">
      <c r="A221" s="47" t="s">
        <v>222</v>
      </c>
      <c r="B221" s="1"/>
      <c r="C221" s="1"/>
      <c r="D221" s="1"/>
      <c r="E221" s="1"/>
      <c r="F221" s="1"/>
      <c r="G221" s="107">
        <f>(Elementary!ET$5+Secondary!ET$5)</f>
        <v>0</v>
      </c>
      <c r="H221" s="1"/>
      <c r="I221" s="11"/>
    </row>
    <row r="222" spans="1:9" x14ac:dyDescent="0.25">
      <c r="A222" s="47" t="s">
        <v>229</v>
      </c>
      <c r="B222" s="1"/>
      <c r="C222" s="1"/>
      <c r="D222" s="1"/>
      <c r="E222" s="1"/>
      <c r="F222" s="1"/>
      <c r="G222" s="107">
        <f>(Elementary!DH$5+Secondary!DH$5)</f>
        <v>0</v>
      </c>
      <c r="I222" s="11"/>
    </row>
    <row r="223" spans="1:9" x14ac:dyDescent="0.25">
      <c r="A223" s="47" t="s">
        <v>223</v>
      </c>
      <c r="B223" s="1"/>
      <c r="C223" s="1"/>
      <c r="D223" s="1"/>
      <c r="E223" s="1"/>
      <c r="F223" s="1"/>
      <c r="G223" s="107">
        <f>(Elementary!DG$5+Secondary!DG$5)</f>
        <v>0</v>
      </c>
      <c r="H223" s="1"/>
      <c r="I223" s="11"/>
    </row>
    <row r="224" spans="1:9" x14ac:dyDescent="0.25">
      <c r="A224" s="47" t="s">
        <v>230</v>
      </c>
      <c r="B224" s="1"/>
      <c r="C224" s="1"/>
      <c r="D224" s="1"/>
      <c r="E224" s="1"/>
      <c r="F224" s="1"/>
      <c r="G224" s="107">
        <f>(Elementary!DS5+Secondary!DS5)</f>
        <v>0</v>
      </c>
      <c r="H224" s="1"/>
      <c r="I224" s="11"/>
    </row>
    <row r="225" spans="1:11" x14ac:dyDescent="0.25">
      <c r="A225" s="47" t="s">
        <v>231</v>
      </c>
      <c r="B225" s="1"/>
      <c r="C225" s="1"/>
      <c r="D225" s="1"/>
      <c r="E225" s="1"/>
      <c r="F225" s="1"/>
      <c r="G225" s="107">
        <f>(Elementary!FK$5+Secondary!FK$5)</f>
        <v>0</v>
      </c>
      <c r="H225" s="1"/>
      <c r="I225" s="11"/>
    </row>
    <row r="226" spans="1:11" x14ac:dyDescent="0.25">
      <c r="A226" s="47" t="s">
        <v>232</v>
      </c>
      <c r="B226" s="1"/>
      <c r="C226" s="1"/>
      <c r="D226" s="1"/>
      <c r="E226" s="1"/>
      <c r="F226" s="1"/>
      <c r="G226" s="107">
        <f>(Elementary!DI$5+Secondary!DI$5)</f>
        <v>0</v>
      </c>
      <c r="H226" s="1"/>
      <c r="I226" s="11"/>
    </row>
    <row r="227" spans="1:11" x14ac:dyDescent="0.25">
      <c r="B227" s="1"/>
      <c r="C227" s="1"/>
      <c r="D227" s="1"/>
      <c r="E227" s="1"/>
      <c r="F227" s="1"/>
      <c r="G227" s="1"/>
      <c r="H227" s="1"/>
      <c r="I227" s="11"/>
    </row>
    <row r="228" spans="1:11" x14ac:dyDescent="0.25">
      <c r="A228" s="1"/>
      <c r="B228" s="1"/>
      <c r="C228" s="1"/>
      <c r="D228" s="1"/>
      <c r="E228" s="1"/>
      <c r="F228" s="1"/>
      <c r="G228" s="1"/>
      <c r="H228" s="1"/>
      <c r="I228" s="11"/>
    </row>
    <row r="229" spans="1:11" ht="17.399999999999999" x14ac:dyDescent="0.3">
      <c r="A229" s="8" t="s">
        <v>197</v>
      </c>
      <c r="B229" s="12"/>
      <c r="C229" s="12"/>
      <c r="D229" s="12"/>
      <c r="E229" s="12"/>
      <c r="F229" s="12"/>
      <c r="G229" s="12"/>
      <c r="H229" s="12"/>
      <c r="I229" s="11"/>
    </row>
    <row r="230" spans="1:11" x14ac:dyDescent="0.25">
      <c r="A230" s="1"/>
      <c r="B230" s="1"/>
      <c r="C230" s="1"/>
      <c r="D230" s="1"/>
      <c r="E230" s="1"/>
      <c r="F230" s="21" t="s">
        <v>202</v>
      </c>
      <c r="G230" s="2" t="s">
        <v>203</v>
      </c>
      <c r="H230" s="1"/>
      <c r="I230" s="11"/>
    </row>
    <row r="231" spans="1:11" x14ac:dyDescent="0.25">
      <c r="A231" s="92" t="s">
        <v>233</v>
      </c>
      <c r="B231" s="40"/>
      <c r="C231" s="40"/>
      <c r="D231" s="40"/>
      <c r="E231" s="40"/>
      <c r="F231" s="105"/>
      <c r="G231" s="3"/>
      <c r="H231" s="1"/>
      <c r="I231" s="19" t="str">
        <f>IF(ISBLANK(F231)=TRUE,"Please answer question"," ")</f>
        <v>Please answer question</v>
      </c>
    </row>
    <row r="232" spans="1:11" x14ac:dyDescent="0.25">
      <c r="A232" s="92" t="s">
        <v>234</v>
      </c>
      <c r="B232" s="40"/>
      <c r="C232" s="40"/>
      <c r="D232" s="40"/>
      <c r="E232" s="40"/>
      <c r="F232" s="3"/>
      <c r="G232" s="3"/>
      <c r="H232" s="1"/>
      <c r="I232" s="19" t="str">
        <f>IF(ISBLANK(G231)=TRUE,"Please answer question"," ")</f>
        <v>Please answer question</v>
      </c>
    </row>
    <row r="233" spans="1:11" x14ac:dyDescent="0.25">
      <c r="A233" s="1"/>
      <c r="B233" s="1"/>
      <c r="C233" s="1"/>
      <c r="D233" s="1"/>
      <c r="E233" s="1"/>
      <c r="F233" s="1"/>
      <c r="H233" s="1"/>
      <c r="I233" s="11"/>
    </row>
    <row r="234" spans="1:11" x14ac:dyDescent="0.25">
      <c r="A234" s="1"/>
      <c r="B234" s="1"/>
      <c r="C234" s="1"/>
      <c r="D234" s="1"/>
      <c r="E234" s="1"/>
      <c r="F234" s="1"/>
      <c r="H234" s="21" t="s">
        <v>202</v>
      </c>
      <c r="I234" s="2" t="s">
        <v>203</v>
      </c>
    </row>
    <row r="235" spans="1:11" x14ac:dyDescent="0.25">
      <c r="A235" s="93" t="s">
        <v>289</v>
      </c>
      <c r="B235" s="1"/>
      <c r="C235" s="1"/>
      <c r="D235" s="1"/>
      <c r="E235" s="1"/>
      <c r="F235" s="128" t="s">
        <v>290</v>
      </c>
      <c r="G235" s="129"/>
      <c r="H235" s="108">
        <f>(Elementary!$DJ$5)</f>
        <v>0</v>
      </c>
      <c r="I235" s="108">
        <f>(Secondary!$DJ$5)</f>
        <v>0</v>
      </c>
      <c r="J235" s="4"/>
    </row>
    <row r="236" spans="1:11" x14ac:dyDescent="0.25">
      <c r="A236" s="93"/>
      <c r="B236" s="1"/>
      <c r="C236" s="1"/>
      <c r="D236" s="1"/>
      <c r="E236" s="1"/>
      <c r="F236" s="128" t="s">
        <v>291</v>
      </c>
      <c r="G236" s="128"/>
      <c r="H236" s="108">
        <f>(Elementary!$DK$5)</f>
        <v>0</v>
      </c>
      <c r="I236" s="108">
        <f>(Secondary!$DK$5)</f>
        <v>0</v>
      </c>
      <c r="J236" s="4"/>
    </row>
    <row r="237" spans="1:11" x14ac:dyDescent="0.25">
      <c r="A237" s="93"/>
      <c r="B237" s="1"/>
      <c r="C237" s="1"/>
      <c r="D237" s="1"/>
      <c r="E237" s="1"/>
      <c r="F237" s="128" t="s">
        <v>815</v>
      </c>
      <c r="G237" s="128"/>
      <c r="H237" s="108">
        <f>(Elementary!$DL$5)</f>
        <v>0</v>
      </c>
      <c r="I237" s="108">
        <f>(Secondary!$DL$5)</f>
        <v>0</v>
      </c>
      <c r="J237" s="4"/>
      <c r="K237" s="19" t="str">
        <f>IF(SUM($H$235:$H$239)&lt;&gt;$B$29,"Total should match total number of schools"," ")</f>
        <v xml:space="preserve"> </v>
      </c>
    </row>
    <row r="238" spans="1:11" x14ac:dyDescent="0.25">
      <c r="A238" s="93"/>
      <c r="B238" s="1"/>
      <c r="C238" s="1"/>
      <c r="D238" s="1"/>
      <c r="E238" s="1"/>
      <c r="F238" s="128" t="s">
        <v>296</v>
      </c>
      <c r="G238" s="129"/>
      <c r="H238" s="108">
        <f>(Elementary!$DM$5)</f>
        <v>0</v>
      </c>
      <c r="I238" s="108">
        <f>(Secondary!$DM$5)</f>
        <v>0</v>
      </c>
      <c r="J238" s="4"/>
      <c r="K238" s="19" t="str">
        <f>IF(SUM($I$235:$I$239)&lt;&gt;$B$69,"Total should match total number of schools"," ")</f>
        <v xml:space="preserve"> </v>
      </c>
    </row>
    <row r="239" spans="1:11" x14ac:dyDescent="0.25">
      <c r="A239" s="17"/>
      <c r="B239" s="1"/>
      <c r="C239" s="1"/>
      <c r="D239" s="1"/>
      <c r="E239" s="1"/>
      <c r="F239" s="128" t="s">
        <v>292</v>
      </c>
      <c r="G239" s="128"/>
      <c r="H239" s="108">
        <f>(Elementary!$DN$5)</f>
        <v>0</v>
      </c>
      <c r="I239" s="108">
        <f>(Secondary!$DN$5)</f>
        <v>0</v>
      </c>
    </row>
    <row r="240" spans="1:11" x14ac:dyDescent="0.25">
      <c r="A240" s="94"/>
      <c r="B240" s="1"/>
      <c r="C240" s="1"/>
      <c r="D240" s="1"/>
      <c r="E240" s="1"/>
      <c r="F240" s="1"/>
      <c r="G240" s="1"/>
      <c r="H240" s="95"/>
      <c r="I240" s="11"/>
    </row>
    <row r="241" spans="1:11" x14ac:dyDescent="0.25">
      <c r="A241" s="47"/>
      <c r="B241" s="1"/>
      <c r="C241" s="1"/>
      <c r="D241" s="1"/>
      <c r="E241" s="1"/>
      <c r="F241" s="1"/>
      <c r="G241" s="76" t="s">
        <v>202</v>
      </c>
      <c r="H241" s="2" t="s">
        <v>203</v>
      </c>
      <c r="I241" s="11"/>
    </row>
    <row r="242" spans="1:11" x14ac:dyDescent="0.25">
      <c r="A242" s="47" t="s">
        <v>235</v>
      </c>
      <c r="B242" s="1"/>
      <c r="C242" s="1"/>
      <c r="D242" s="1"/>
      <c r="E242" s="1"/>
      <c r="F242" s="1"/>
      <c r="G242" s="108">
        <f>Elementary!$DQ$5</f>
        <v>0</v>
      </c>
      <c r="H242" s="108">
        <f>Secondary!$DQ$5</f>
        <v>0</v>
      </c>
      <c r="I242" s="11"/>
    </row>
    <row r="243" spans="1:11" x14ac:dyDescent="0.25">
      <c r="A243" s="47"/>
      <c r="B243" s="1"/>
      <c r="C243" s="1"/>
      <c r="D243" s="1"/>
      <c r="E243" s="1"/>
      <c r="F243" s="1"/>
      <c r="G243" s="96"/>
      <c r="H243" s="96"/>
      <c r="I243" s="11"/>
    </row>
    <row r="244" spans="1:11" x14ac:dyDescent="0.25">
      <c r="A244" s="17" t="s">
        <v>236</v>
      </c>
      <c r="B244" s="1"/>
      <c r="C244" s="1"/>
      <c r="D244" s="1"/>
      <c r="E244" s="1"/>
      <c r="F244" s="1"/>
      <c r="G244" s="108">
        <f>(Elementary!DO5+Secondary!DO5)</f>
        <v>0</v>
      </c>
      <c r="H244" s="96"/>
      <c r="I244" s="11"/>
    </row>
    <row r="245" spans="1:11" ht="38.549999999999997" customHeight="1" x14ac:dyDescent="0.25">
      <c r="A245" s="120" t="s">
        <v>293</v>
      </c>
      <c r="B245" s="120"/>
      <c r="C245" s="120"/>
      <c r="D245" s="120"/>
      <c r="E245" s="120"/>
      <c r="F245" s="121"/>
      <c r="G245" s="112">
        <f>(Elementary!DY5+Secondary!DY5)</f>
        <v>0</v>
      </c>
      <c r="H245" s="96"/>
      <c r="I245" s="11"/>
    </row>
    <row r="246" spans="1:11" x14ac:dyDescent="0.25">
      <c r="A246" s="47" t="s">
        <v>278</v>
      </c>
      <c r="B246" s="1"/>
      <c r="C246" s="1"/>
      <c r="D246" s="1"/>
      <c r="E246" s="1"/>
      <c r="F246" s="1"/>
      <c r="G246" s="108"/>
      <c r="H246" s="96"/>
      <c r="I246" s="19" t="str">
        <f>IF(ISBLANK(G246)=TRUE,"Please answer question"," ")</f>
        <v>Please answer question</v>
      </c>
    </row>
    <row r="247" spans="1:11" x14ac:dyDescent="0.25">
      <c r="A247" s="47" t="s">
        <v>279</v>
      </c>
      <c r="B247" s="1"/>
      <c r="C247" s="1"/>
      <c r="D247" s="1"/>
      <c r="E247" s="1"/>
      <c r="F247" s="1"/>
      <c r="G247" s="108">
        <f>Elementary!DU5+Secondary!DU5</f>
        <v>0</v>
      </c>
      <c r="H247" s="96"/>
      <c r="I247" s="11"/>
    </row>
    <row r="248" spans="1:11" x14ac:dyDescent="0.25">
      <c r="A248" s="97" t="s">
        <v>237</v>
      </c>
      <c r="B248" s="1"/>
      <c r="C248" s="1"/>
      <c r="D248" s="1"/>
      <c r="E248" s="1"/>
      <c r="F248" s="1"/>
      <c r="G248" s="108">
        <f>(Elementary!DW5+Secondary!DW5)</f>
        <v>0</v>
      </c>
      <c r="H248" s="96"/>
      <c r="I248" s="11"/>
      <c r="K248" s="20"/>
    </row>
    <row r="249" spans="1:11" x14ac:dyDescent="0.25">
      <c r="A249" s="17"/>
      <c r="B249" s="1"/>
      <c r="C249" s="1"/>
      <c r="D249" s="1"/>
      <c r="E249" s="1"/>
      <c r="F249" s="1"/>
      <c r="G249" s="76" t="s">
        <v>202</v>
      </c>
      <c r="H249" s="2" t="s">
        <v>203</v>
      </c>
      <c r="I249" s="11"/>
    </row>
    <row r="250" spans="1:11" x14ac:dyDescent="0.25">
      <c r="A250" s="47" t="s">
        <v>238</v>
      </c>
      <c r="B250" s="1"/>
      <c r="C250" s="1"/>
      <c r="D250" s="1"/>
      <c r="E250" s="1"/>
      <c r="F250" s="1"/>
      <c r="G250" s="108">
        <f>(Elementary!$DZ$5)</f>
        <v>0</v>
      </c>
      <c r="H250" s="107">
        <f>(Secondary!$DZ$5)</f>
        <v>0</v>
      </c>
      <c r="I250" s="11"/>
    </row>
    <row r="251" spans="1:11" x14ac:dyDescent="0.25">
      <c r="A251" s="47"/>
      <c r="B251" s="1"/>
      <c r="C251" s="1"/>
      <c r="D251" s="1"/>
      <c r="E251" s="1"/>
      <c r="F251" s="1"/>
      <c r="G251" s="1"/>
      <c r="H251" s="1"/>
      <c r="I251" s="11"/>
    </row>
    <row r="252" spans="1:11" x14ac:dyDescent="0.25">
      <c r="A252" s="98" t="s">
        <v>239</v>
      </c>
      <c r="B252" s="40"/>
      <c r="C252" s="40"/>
      <c r="D252" s="40"/>
      <c r="E252" s="40"/>
      <c r="F252" s="40"/>
      <c r="G252" s="99" t="s">
        <v>202</v>
      </c>
      <c r="H252" s="100" t="s">
        <v>203</v>
      </c>
      <c r="I252" s="42"/>
    </row>
    <row r="253" spans="1:11" x14ac:dyDescent="0.25">
      <c r="A253" s="92" t="s">
        <v>816</v>
      </c>
      <c r="B253" s="40"/>
      <c r="C253" s="40"/>
      <c r="D253" s="40"/>
      <c r="E253" s="40"/>
      <c r="F253" s="36"/>
      <c r="G253" s="3"/>
      <c r="H253" s="3"/>
      <c r="I253" s="42"/>
      <c r="J253" s="19" t="str">
        <f>IF(ISBLANK(G253)=TRUE,"Please answer question"," ")</f>
        <v>Please answer question</v>
      </c>
    </row>
    <row r="254" spans="1:11" x14ac:dyDescent="0.25">
      <c r="A254" s="92" t="s">
        <v>817</v>
      </c>
      <c r="B254" s="40"/>
      <c r="C254" s="40"/>
      <c r="D254" s="40"/>
      <c r="E254" s="40"/>
      <c r="F254" s="40"/>
      <c r="G254" s="3"/>
      <c r="H254" s="3"/>
      <c r="I254" s="42"/>
      <c r="J254" s="19" t="str">
        <f>IF(ISBLANK(H253)=TRUE,"Please answer question"," ")</f>
        <v>Please answer question</v>
      </c>
    </row>
    <row r="255" spans="1:11" x14ac:dyDescent="0.25">
      <c r="A255" s="92"/>
      <c r="B255" s="40"/>
      <c r="C255" s="40"/>
      <c r="D255" s="40"/>
      <c r="E255" s="40"/>
      <c r="F255" s="40"/>
      <c r="G255" s="40"/>
      <c r="H255" s="101"/>
      <c r="I255" s="42"/>
    </row>
    <row r="256" spans="1:11" ht="17.399999999999999" x14ac:dyDescent="0.3">
      <c r="A256" s="102" t="s">
        <v>46</v>
      </c>
      <c r="B256" s="103"/>
      <c r="C256" s="103"/>
      <c r="D256" s="103"/>
      <c r="E256" s="103"/>
      <c r="F256" s="103"/>
      <c r="G256" s="103"/>
      <c r="H256" s="103"/>
      <c r="I256" s="42"/>
    </row>
    <row r="257" spans="1:9" x14ac:dyDescent="0.25">
      <c r="A257" s="39" t="s">
        <v>240</v>
      </c>
      <c r="B257" s="40"/>
      <c r="C257" s="40"/>
      <c r="D257" s="40"/>
      <c r="E257" s="40"/>
      <c r="F257" s="40"/>
      <c r="G257" s="40"/>
      <c r="H257" s="40"/>
      <c r="I257" s="42"/>
    </row>
    <row r="258" spans="1:9" ht="26.4" x14ac:dyDescent="0.25">
      <c r="A258" s="40"/>
      <c r="B258" s="40"/>
      <c r="C258" s="40"/>
      <c r="D258" s="104" t="s">
        <v>47</v>
      </c>
      <c r="E258" s="104" t="s">
        <v>48</v>
      </c>
      <c r="F258" s="104" t="s">
        <v>49</v>
      </c>
      <c r="G258" s="40"/>
      <c r="H258" s="36"/>
      <c r="I258" s="42"/>
    </row>
    <row r="259" spans="1:9" x14ac:dyDescent="0.25">
      <c r="A259" s="92" t="s">
        <v>241</v>
      </c>
      <c r="B259" s="40"/>
      <c r="C259" s="40"/>
      <c r="D259" s="3"/>
      <c r="E259" s="3"/>
      <c r="F259" s="3"/>
      <c r="G259" s="40" t="str">
        <f>IF((D259+E259+F259)=1," ","Put a '1' in only 1 box")</f>
        <v>Put a '1' in only 1 box</v>
      </c>
      <c r="H259" s="40"/>
      <c r="I259" s="42"/>
    </row>
    <row r="260" spans="1:9" x14ac:dyDescent="0.25">
      <c r="A260" s="92" t="s">
        <v>242</v>
      </c>
      <c r="B260" s="40"/>
      <c r="C260" s="40"/>
      <c r="D260" s="3"/>
      <c r="E260" s="3"/>
      <c r="F260" s="3"/>
      <c r="G260" s="40" t="str">
        <f>IF((D260+E260+F260)=1," ","Put a '1' in only 1 box")</f>
        <v>Put a '1' in only 1 box</v>
      </c>
      <c r="H260" s="40"/>
      <c r="I260" s="42"/>
    </row>
    <row r="261" spans="1:9" x14ac:dyDescent="0.25">
      <c r="A261" s="39" t="s">
        <v>243</v>
      </c>
      <c r="B261" s="40"/>
      <c r="C261" s="40"/>
      <c r="D261" s="3"/>
      <c r="E261" s="3"/>
      <c r="F261" s="3"/>
      <c r="G261" s="40" t="str">
        <f>IF((D261+E261+F261)=1," ","Put a '1' in only 1 box")</f>
        <v>Put a '1' in only 1 box</v>
      </c>
      <c r="H261" s="40"/>
      <c r="I261" s="42"/>
    </row>
    <row r="262" spans="1:9" x14ac:dyDescent="0.25">
      <c r="A262" s="40"/>
      <c r="B262" s="40"/>
      <c r="C262" s="40"/>
      <c r="D262" s="40"/>
      <c r="E262" s="40"/>
      <c r="F262" s="40"/>
      <c r="G262" s="40"/>
      <c r="H262" s="40"/>
      <c r="I262" s="42"/>
    </row>
    <row r="263" spans="1:9" x14ac:dyDescent="0.25">
      <c r="A263" s="40"/>
      <c r="B263" s="40"/>
      <c r="C263" s="40"/>
      <c r="D263" s="40"/>
      <c r="E263" s="40"/>
      <c r="F263" s="40"/>
      <c r="G263" s="40"/>
      <c r="H263" s="40"/>
      <c r="I263" s="42"/>
    </row>
    <row r="264" spans="1:9" x14ac:dyDescent="0.25">
      <c r="A264" s="39" t="s">
        <v>244</v>
      </c>
      <c r="B264" s="40"/>
      <c r="C264" s="40"/>
      <c r="D264" s="40"/>
      <c r="E264" s="40"/>
      <c r="F264" s="40"/>
      <c r="G264" s="40"/>
      <c r="H264" s="36"/>
      <c r="I264" s="42"/>
    </row>
    <row r="265" spans="1:9" x14ac:dyDescent="0.25">
      <c r="A265" s="40"/>
      <c r="B265" s="40"/>
      <c r="C265" s="36"/>
      <c r="D265" s="40"/>
      <c r="E265" s="40"/>
      <c r="F265" s="40"/>
      <c r="G265" s="40"/>
      <c r="H265" s="40"/>
      <c r="I265" s="42"/>
    </row>
    <row r="266" spans="1:9" x14ac:dyDescent="0.25">
      <c r="A266" s="40"/>
      <c r="B266" s="40" t="s">
        <v>50</v>
      </c>
      <c r="C266" s="3"/>
      <c r="D266" s="40"/>
      <c r="E266" s="40"/>
      <c r="F266" s="40"/>
      <c r="G266" s="40"/>
      <c r="H266" s="40"/>
      <c r="I266" s="42"/>
    </row>
    <row r="267" spans="1:9" x14ac:dyDescent="0.25">
      <c r="A267" s="40"/>
      <c r="B267" s="40"/>
      <c r="C267" s="36"/>
      <c r="D267" s="40"/>
      <c r="E267" s="40"/>
      <c r="F267" s="40"/>
      <c r="G267" s="40"/>
      <c r="H267" s="40"/>
      <c r="I267" s="42"/>
    </row>
    <row r="268" spans="1:9" x14ac:dyDescent="0.25">
      <c r="A268" s="40"/>
      <c r="B268" s="40" t="s">
        <v>51</v>
      </c>
      <c r="C268" s="3"/>
      <c r="D268" s="40"/>
      <c r="E268" s="40"/>
      <c r="F268" s="40"/>
      <c r="G268" s="40"/>
      <c r="H268" s="40"/>
      <c r="I268" s="42"/>
    </row>
    <row r="269" spans="1:9" x14ac:dyDescent="0.25">
      <c r="A269" s="40"/>
      <c r="B269" s="40"/>
      <c r="C269" s="36"/>
      <c r="D269" s="40"/>
      <c r="E269" s="40"/>
      <c r="F269" s="40"/>
      <c r="G269" s="40"/>
      <c r="H269" s="40"/>
      <c r="I269" s="42"/>
    </row>
    <row r="270" spans="1:9" x14ac:dyDescent="0.25">
      <c r="A270" s="40"/>
      <c r="B270" s="40" t="s">
        <v>52</v>
      </c>
      <c r="C270" s="3"/>
      <c r="D270" s="40"/>
      <c r="E270" s="40"/>
      <c r="F270" s="40"/>
      <c r="G270" s="40"/>
      <c r="H270" s="40"/>
      <c r="I270" s="42"/>
    </row>
    <row r="271" spans="1:9" x14ac:dyDescent="0.25">
      <c r="A271" s="40"/>
      <c r="B271" s="40"/>
      <c r="C271" s="36"/>
      <c r="D271" s="40"/>
      <c r="E271" s="40"/>
      <c r="F271" s="40"/>
      <c r="G271" s="40"/>
      <c r="H271" s="40"/>
      <c r="I271" s="42"/>
    </row>
    <row r="272" spans="1:9" x14ac:dyDescent="0.25">
      <c r="A272" s="40"/>
      <c r="B272" s="40" t="s">
        <v>53</v>
      </c>
      <c r="C272" s="3"/>
      <c r="D272" s="40"/>
      <c r="E272" s="40"/>
      <c r="F272" s="40"/>
      <c r="G272" s="40"/>
      <c r="H272" s="40"/>
      <c r="I272" s="42"/>
    </row>
    <row r="273" spans="1:9" x14ac:dyDescent="0.25">
      <c r="A273" s="40"/>
      <c r="B273" s="40"/>
      <c r="C273" s="40"/>
      <c r="D273" s="40"/>
      <c r="E273" s="40"/>
      <c r="F273" s="40"/>
      <c r="G273" s="40"/>
      <c r="H273" s="40"/>
      <c r="I273" s="42"/>
    </row>
    <row r="274" spans="1:9" x14ac:dyDescent="0.25">
      <c r="A274" s="41" t="s">
        <v>245</v>
      </c>
      <c r="B274" s="40"/>
      <c r="C274" s="40"/>
      <c r="D274" s="40"/>
      <c r="E274" s="36"/>
      <c r="F274" s="40"/>
      <c r="G274" s="40"/>
      <c r="H274" s="40"/>
      <c r="I274" s="42"/>
    </row>
    <row r="275" spans="1:9" x14ac:dyDescent="0.25">
      <c r="A275" s="92" t="s">
        <v>248</v>
      </c>
      <c r="B275" s="40"/>
      <c r="C275" s="40"/>
      <c r="D275" s="40"/>
      <c r="E275" s="3"/>
      <c r="F275" s="40"/>
      <c r="G275" s="40"/>
      <c r="H275" s="40"/>
      <c r="I275" s="42"/>
    </row>
    <row r="276" spans="1:9" x14ac:dyDescent="0.25">
      <c r="A276" s="92" t="s">
        <v>246</v>
      </c>
      <c r="B276" s="40"/>
      <c r="C276" s="40"/>
      <c r="D276" s="40"/>
      <c r="E276" s="105"/>
      <c r="F276" s="40"/>
      <c r="G276" s="40"/>
      <c r="H276" s="40"/>
      <c r="I276" s="42"/>
    </row>
    <row r="277" spans="1:9" x14ac:dyDescent="0.25">
      <c r="A277" s="92" t="s">
        <v>247</v>
      </c>
      <c r="B277" s="40"/>
      <c r="C277" s="40"/>
      <c r="D277" s="40"/>
      <c r="E277" s="3"/>
      <c r="F277" s="40"/>
      <c r="G277" s="40"/>
      <c r="H277" s="40"/>
      <c r="I277" s="42"/>
    </row>
    <row r="278" spans="1:9" x14ac:dyDescent="0.25">
      <c r="A278" s="40"/>
      <c r="B278" s="40"/>
      <c r="C278" s="40"/>
      <c r="D278" s="40"/>
      <c r="E278" s="40"/>
      <c r="F278" s="40"/>
      <c r="G278" s="40"/>
      <c r="H278" s="40"/>
      <c r="I278" s="42"/>
    </row>
    <row r="279" spans="1:9" x14ac:dyDescent="0.25">
      <c r="A279" s="92" t="s">
        <v>818</v>
      </c>
      <c r="B279" s="40"/>
      <c r="C279" s="40"/>
      <c r="D279" s="40"/>
      <c r="E279" s="36"/>
      <c r="F279" s="3"/>
      <c r="G279" s="40"/>
      <c r="H279" s="40"/>
      <c r="I279" s="42"/>
    </row>
    <row r="280" spans="1:9" x14ac:dyDescent="0.25">
      <c r="A280" s="40"/>
      <c r="B280" s="40"/>
      <c r="C280" s="40"/>
      <c r="D280" s="40"/>
      <c r="E280" s="40"/>
      <c r="F280" s="40"/>
      <c r="G280" s="40"/>
      <c r="H280" s="40"/>
      <c r="I280" s="42"/>
    </row>
    <row r="281" spans="1:9" x14ac:dyDescent="0.25">
      <c r="A281" s="41"/>
      <c r="B281" s="40"/>
      <c r="C281" s="40"/>
      <c r="D281" s="40"/>
      <c r="E281" s="40"/>
      <c r="F281" s="40"/>
      <c r="G281" s="40"/>
      <c r="H281" s="40"/>
      <c r="I281" s="42"/>
    </row>
    <row r="282" spans="1:9" x14ac:dyDescent="0.25">
      <c r="A282" s="41"/>
      <c r="B282" s="40"/>
      <c r="C282" s="40"/>
      <c r="D282" s="40"/>
      <c r="E282" s="40"/>
      <c r="F282" s="40"/>
      <c r="G282" s="40"/>
      <c r="H282" s="40"/>
      <c r="I282" s="42"/>
    </row>
    <row r="283" spans="1:9" x14ac:dyDescent="0.25">
      <c r="A283" s="5" t="s">
        <v>819</v>
      </c>
      <c r="C283" s="11"/>
      <c r="D283" s="11"/>
      <c r="E283" s="11"/>
      <c r="F283" s="11"/>
      <c r="G283" s="11"/>
      <c r="H283" s="11"/>
      <c r="I283" s="11"/>
    </row>
    <row r="285" spans="1:9" x14ac:dyDescent="0.25">
      <c r="B285" s="6"/>
    </row>
    <row r="287" spans="1:9" x14ac:dyDescent="0.25">
      <c r="B287" s="6"/>
    </row>
  </sheetData>
  <sheetProtection algorithmName="SHA-512" hashValue="FA4aedwLPAf37ZAR4/BmGVw74cK/16/+UCkyFPISVvMs7a5bftc+RHRJscIaI3VqkBkP4zTGlBROM1ssZStKVQ==" saltValue="bygkhhH/bI5p+kw/lVHVtQ==" spinCount="100000" sheet="1" objects="1" scenarios="1"/>
  <protectedRanges>
    <protectedRange algorithmName="SHA-512" hashValue="kWGNSrCc0tCuEY+4y7k05DMgn6Dv2I+L/IuOz/0Lplz7alVEZrrLFSpSC1D6BCoRqAMDi5mtguPIP8q6rgIwKQ==" saltValue="/hgSiG0zr6TMJD4ipLB10w==" spinCount="100000" sqref="F6:F7" name="Range12"/>
    <protectedRange algorithmName="SHA-512" hashValue="6pHGfAghsxsAaFq+bfmhXm78t8t61Cbgr5wYcNJ8/kXmomLcG5HTjx5cocPiWsMtK9Ztc0mPnGZBHoNIYCuy+w==" saltValue="2Qg1CaFKHoUk9bSaB9Atig==" spinCount="100000" sqref="A1:B9" name="Range11"/>
    <protectedRange algorithmName="SHA-512" hashValue="nG6pU2VJcMxJ2YJfBDrgPOPv+3ze2a5yug0AwhfOhDvs+rXTbQ0B04TAlRus4IZR72IUAvt5ICIc5rOxNc3szw==" saltValue="cMeKC7rRIJPUF4eHfT97Qg==" spinCount="100000" sqref="A10:I226" name="Range10"/>
    <protectedRange algorithmName="SHA-512" hashValue="nexVTp5+jFbzOK35p1iFBebP6LPTWlGyYeckJ/q2csif/oF6tInOnzWenWFAiEUx5jDDqr3ytCwsXQyI5LXYGQ==" saltValue="60ill9elIFtOkCJDPyfdqQ==" spinCount="100000" sqref="A231:A232" name="Range9"/>
    <protectedRange algorithmName="SHA-512" hashValue="//1evwyB0ZLDjuET/7EF0Z1ZnZiEgcZEF7JypSDwk5B2lKjHB/pREnAtfXzTMdztLcB2Z0Q9ZBDQtidnmYMWug==" saltValue="vmFNd+vgtqZaHV9euKwXUA==" spinCount="100000" sqref="I231:I232" name="Range8"/>
    <protectedRange algorithmName="SHA-512" hashValue="vKvnLWwubqElijJ37jab8CmEZjY2HaZ7SeaG1OKRiuirUG0w9ArNqOYdfS3D4ON/F+KYxp3GllT9tYN2aT2H0Q==" saltValue="kELY1xRKoVk0XnEg77GpKQ==" spinCount="100000" sqref="A233:I245" name="Range7"/>
    <protectedRange algorithmName="SHA-512" hashValue="/Mn9lEmtgS8qHPt71r2BkucYp6r1N0RaQB1qNxfwgynR+nW5ajx6sWEmXs5ttL66diFXSguEv26wA+FoW7/lkQ==" saltValue="Fsh28G1MXMFzp1OFW2Dk0g==" spinCount="100000" sqref="I246" name="Range6"/>
    <protectedRange algorithmName="SHA-512" hashValue="e8TN/HZi3+vwE9KmhebN/E6++GeFuwUzjqGRkFl1AIXfS1FJzPT1LZe5sYtLFVlxPnYgtescYu2zrX15wX2Dcw==" saltValue="pbPuEYFO6w1dv+giqUrZIA==" spinCount="100000" sqref="A246" name="Range5"/>
    <protectedRange algorithmName="SHA-512" hashValue="5D5alQ8U/WTPf0/6n/9Yko/r95xN9MUo/8i97WJI1kNNA1EIhSGZoZepHIMu+fIPrl1HNPogySVeHy2H+fKk8A==" saltValue="Gi5a/22RbswuxNAlSq1GeA==" spinCount="100000" sqref="A247:J253" name="Range4"/>
    <protectedRange algorithmName="SHA-512" hashValue="zZIWllmEHHHXuwsOLKej15loiMW0DHK6za2kdlwjnF/fcclluESg/UCA4JQ80N3Sf1ko+BsLAbWroUZ9Je/OaA==" saltValue="OMC5HlkHeFQYOBxmBjOL/A==" spinCount="100000" sqref="G259:G261" name="Range3"/>
    <protectedRange algorithmName="SHA-512" hashValue="MBgn9DGad2F6+Ntwm1pf5X5i1d3DgVKVVje9/Uf7G9tO2DPa+IGCGm+HHxXDQrlbFfMDlY+GqKnmyqv59OF4iw==" saltValue="ruMe/0gVv/Gx3VCqPHoARA==" spinCount="100000" sqref="D258:F258" name="Range2"/>
    <protectedRange algorithmName="SHA-512" hashValue="GVTKbkFT6RiWNzGH5LoWz86bxg1T2XdaKvcl4nis5OqBdvwD7YO/XODCQelXR+8i8ik91vCQknITCusLMxsf1A==" saltValue="knTQ29amgTofqyK0bmLt/A==" spinCount="100000" sqref="A255:B283" name="Range1"/>
  </protectedRanges>
  <mergeCells count="57">
    <mergeCell ref="A91:B91"/>
    <mergeCell ref="A135:B135"/>
    <mergeCell ref="A184:B184"/>
    <mergeCell ref="A34:D34"/>
    <mergeCell ref="A35:D35"/>
    <mergeCell ref="A37:D37"/>
    <mergeCell ref="A74:D74"/>
    <mergeCell ref="A75:D75"/>
    <mergeCell ref="A45:B45"/>
    <mergeCell ref="A43:B43"/>
    <mergeCell ref="A44:B44"/>
    <mergeCell ref="A48:B48"/>
    <mergeCell ref="A49:B49"/>
    <mergeCell ref="A46:B46"/>
    <mergeCell ref="A51:B51"/>
    <mergeCell ref="A183:B183"/>
    <mergeCell ref="A95:B95"/>
    <mergeCell ref="A96:B96"/>
    <mergeCell ref="A178:B178"/>
    <mergeCell ref="A182:B182"/>
    <mergeCell ref="A134:B134"/>
    <mergeCell ref="A169:D169"/>
    <mergeCell ref="A171:D171"/>
    <mergeCell ref="A176:B176"/>
    <mergeCell ref="A177:B177"/>
    <mergeCell ref="A127:B127"/>
    <mergeCell ref="A128:B128"/>
    <mergeCell ref="A129:B129"/>
    <mergeCell ref="A130:B130"/>
    <mergeCell ref="A131:B131"/>
    <mergeCell ref="A97:B97"/>
    <mergeCell ref="A180:B180"/>
    <mergeCell ref="A86:B86"/>
    <mergeCell ref="A47:B47"/>
    <mergeCell ref="A88:B88"/>
    <mergeCell ref="A89:B89"/>
    <mergeCell ref="A90:B90"/>
    <mergeCell ref="A50:B50"/>
    <mergeCell ref="A77:D77"/>
    <mergeCell ref="A87:B87"/>
    <mergeCell ref="A83:B83"/>
    <mergeCell ref="A84:B84"/>
    <mergeCell ref="A85:B85"/>
    <mergeCell ref="A245:F245"/>
    <mergeCell ref="A181:B181"/>
    <mergeCell ref="A119:D119"/>
    <mergeCell ref="A120:D120"/>
    <mergeCell ref="A179:B179"/>
    <mergeCell ref="A122:D122"/>
    <mergeCell ref="A132:B132"/>
    <mergeCell ref="A133:B133"/>
    <mergeCell ref="A168:D168"/>
    <mergeCell ref="F239:G239"/>
    <mergeCell ref="F235:G235"/>
    <mergeCell ref="F236:G236"/>
    <mergeCell ref="F237:G237"/>
    <mergeCell ref="F238:G238"/>
  </mergeCells>
  <phoneticPr fontId="0" type="noConversion"/>
  <conditionalFormatting sqref="G216:G219">
    <cfRule type="cellIs" dxfId="12" priority="16" operator="greaterThan">
      <formula>$B$29+$B$69</formula>
    </cfRule>
  </conditionalFormatting>
  <conditionalFormatting sqref="G220">
    <cfRule type="cellIs" dxfId="11" priority="12" operator="greaterThan">
      <formula>$C$112+$D$112</formula>
    </cfRule>
  </conditionalFormatting>
  <conditionalFormatting sqref="G221">
    <cfRule type="cellIs" dxfId="10" priority="15" operator="greaterThan">
      <formula>$B$29+$B$69</formula>
    </cfRule>
  </conditionalFormatting>
  <conditionalFormatting sqref="G222:G223">
    <cfRule type="cellIs" dxfId="9" priority="10" operator="greaterThan">
      <formula>$C$112+$D$112</formula>
    </cfRule>
  </conditionalFormatting>
  <conditionalFormatting sqref="G224:G225">
    <cfRule type="cellIs" dxfId="8" priority="9" operator="greaterThan">
      <formula>$B$29+$B$69</formula>
    </cfRule>
  </conditionalFormatting>
  <conditionalFormatting sqref="G226">
    <cfRule type="cellIs" dxfId="7" priority="8" operator="greaterThan">
      <formula>$C$112+$D$112</formula>
    </cfRule>
  </conditionalFormatting>
  <conditionalFormatting sqref="G242">
    <cfRule type="cellIs" dxfId="6" priority="4" operator="greaterThan">
      <formula>$B$29</formula>
    </cfRule>
  </conditionalFormatting>
  <conditionalFormatting sqref="G244">
    <cfRule type="cellIs" dxfId="5" priority="7" operator="greaterThan">
      <formula>$B$29+$B$69</formula>
    </cfRule>
  </conditionalFormatting>
  <conditionalFormatting sqref="G245">
    <cfRule type="cellIs" dxfId="4" priority="13" operator="greaterThan">
      <formula>$C$112+$D$112</formula>
    </cfRule>
  </conditionalFormatting>
  <conditionalFormatting sqref="G246:G248">
    <cfRule type="cellIs" dxfId="3" priority="5" operator="greaterThan">
      <formula>$B$29+$B$69</formula>
    </cfRule>
  </conditionalFormatting>
  <conditionalFormatting sqref="G250">
    <cfRule type="cellIs" dxfId="2" priority="2" operator="greaterThan">
      <formula>$C$112</formula>
    </cfRule>
  </conditionalFormatting>
  <conditionalFormatting sqref="H242">
    <cfRule type="cellIs" dxfId="1" priority="3" operator="greaterThan">
      <formula>$B$69</formula>
    </cfRule>
  </conditionalFormatting>
  <conditionalFormatting sqref="H250">
    <cfRule type="cellIs" dxfId="0" priority="1" operator="greaterThan">
      <formula>$D$112</formula>
    </cfRule>
  </conditionalFormatting>
  <dataValidations count="1">
    <dataValidation type="list" allowBlank="1" showInputMessage="1" showErrorMessage="1" sqref="F279" xr:uid="{EC74CB5D-3DEA-4D51-8F1B-6FBEFDC134BF}">
      <formula1>"Yes, No"</formula1>
    </dataValidation>
  </dataValidations>
  <pageMargins left="0.75" right="0.75" top="1" bottom="1" header="0.5" footer="0.5"/>
  <pageSetup paperSize="5" orientation="portrait" r:id="rId1"/>
  <headerFooter alignWithMargins="0">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EC6B-AD87-408F-B54E-4A53002AC8D7}">
  <dimension ref="A1:KM8"/>
  <sheetViews>
    <sheetView topLeftCell="JV1" workbookViewId="0">
      <selection activeCell="KM4" sqref="KM4"/>
    </sheetView>
  </sheetViews>
  <sheetFormatPr defaultRowHeight="13.2" x14ac:dyDescent="0.25"/>
  <sheetData>
    <row r="1" spans="1:299" ht="14.4" x14ac:dyDescent="0.3">
      <c r="B1" s="113"/>
      <c r="C1" s="113"/>
      <c r="D1" s="113"/>
      <c r="E1" s="113"/>
      <c r="F1" s="113"/>
      <c r="G1" s="113"/>
      <c r="H1" s="113"/>
      <c r="I1" s="113"/>
      <c r="J1" s="113"/>
      <c r="K1" s="113"/>
      <c r="L1" s="113"/>
      <c r="M1" s="113"/>
      <c r="N1" s="113"/>
      <c r="O1" s="113"/>
      <c r="P1" s="113"/>
      <c r="Q1" s="113"/>
      <c r="R1" s="113"/>
      <c r="S1" s="113"/>
      <c r="T1" s="113"/>
      <c r="U1" s="113" t="s">
        <v>704</v>
      </c>
      <c r="V1" s="113" t="s">
        <v>704</v>
      </c>
      <c r="W1" s="113" t="s">
        <v>704</v>
      </c>
      <c r="X1" s="113" t="s">
        <v>704</v>
      </c>
      <c r="Y1" s="113" t="s">
        <v>704</v>
      </c>
      <c r="Z1" s="113" t="s">
        <v>704</v>
      </c>
      <c r="AA1" s="113" t="s">
        <v>704</v>
      </c>
      <c r="AB1" s="113" t="s">
        <v>704</v>
      </c>
      <c r="AC1" s="113" t="s">
        <v>704</v>
      </c>
      <c r="AD1" s="113" t="s">
        <v>704</v>
      </c>
      <c r="AE1" s="113" t="s">
        <v>704</v>
      </c>
      <c r="AF1" s="113" t="s">
        <v>704</v>
      </c>
      <c r="AG1" s="113" t="s">
        <v>704</v>
      </c>
      <c r="AH1" s="113" t="s">
        <v>704</v>
      </c>
      <c r="AI1" s="113" t="s">
        <v>704</v>
      </c>
      <c r="AJ1" s="113" t="s">
        <v>704</v>
      </c>
      <c r="AK1" s="113" t="s">
        <v>704</v>
      </c>
      <c r="AL1" s="113" t="s">
        <v>704</v>
      </c>
      <c r="AM1" s="113" t="s">
        <v>704</v>
      </c>
      <c r="AN1" s="113" t="s">
        <v>704</v>
      </c>
      <c r="AO1" s="113" t="s">
        <v>704</v>
      </c>
      <c r="AP1" s="113" t="s">
        <v>704</v>
      </c>
      <c r="AQ1" s="113" t="s">
        <v>704</v>
      </c>
      <c r="AR1" s="113" t="s">
        <v>704</v>
      </c>
      <c r="AS1" s="113" t="s">
        <v>704</v>
      </c>
      <c r="AT1" s="113" t="s">
        <v>704</v>
      </c>
      <c r="AU1" s="113" t="s">
        <v>704</v>
      </c>
      <c r="AV1" s="113" t="s">
        <v>704</v>
      </c>
      <c r="AW1" s="113" t="s">
        <v>704</v>
      </c>
      <c r="AX1" s="113" t="s">
        <v>704</v>
      </c>
      <c r="AY1" s="113"/>
      <c r="AZ1" s="113"/>
      <c r="BA1" s="113"/>
      <c r="BB1" s="113"/>
      <c r="BC1" s="113"/>
      <c r="BD1" s="113"/>
      <c r="BE1" s="113"/>
      <c r="BF1" s="113"/>
      <c r="BG1" s="113"/>
      <c r="BH1" s="113"/>
      <c r="BI1" s="113"/>
      <c r="BJ1" s="113"/>
      <c r="BK1" s="113"/>
      <c r="BL1" s="113"/>
      <c r="BM1" s="113"/>
      <c r="BN1" s="113"/>
      <c r="BO1" s="113"/>
      <c r="BP1" s="113"/>
      <c r="BQ1" s="113"/>
      <c r="BR1" s="113" t="s">
        <v>347</v>
      </c>
      <c r="BS1" s="113" t="s">
        <v>347</v>
      </c>
      <c r="BT1" s="113" t="s">
        <v>347</v>
      </c>
      <c r="BU1" s="113" t="s">
        <v>347</v>
      </c>
      <c r="BV1" s="113" t="s">
        <v>347</v>
      </c>
      <c r="BW1" s="113" t="s">
        <v>347</v>
      </c>
      <c r="BX1" s="113" t="s">
        <v>347</v>
      </c>
      <c r="BY1" s="113" t="s">
        <v>347</v>
      </c>
      <c r="BZ1" s="113" t="s">
        <v>347</v>
      </c>
      <c r="CA1" s="113" t="s">
        <v>348</v>
      </c>
      <c r="CB1" s="113" t="s">
        <v>348</v>
      </c>
      <c r="CC1" s="113" t="s">
        <v>348</v>
      </c>
      <c r="CD1" s="113" t="s">
        <v>348</v>
      </c>
      <c r="CE1" s="113" t="s">
        <v>348</v>
      </c>
      <c r="CF1" s="113" t="s">
        <v>348</v>
      </c>
      <c r="CG1" s="113" t="s">
        <v>348</v>
      </c>
      <c r="CH1" s="113" t="s">
        <v>348</v>
      </c>
      <c r="CI1" s="113" t="s">
        <v>348</v>
      </c>
      <c r="CJ1" s="113" t="s">
        <v>348</v>
      </c>
      <c r="CK1" s="113" t="s">
        <v>348</v>
      </c>
      <c r="CL1" s="113" t="s">
        <v>348</v>
      </c>
      <c r="CM1" s="113" t="s">
        <v>348</v>
      </c>
      <c r="CN1" s="113" t="s">
        <v>348</v>
      </c>
      <c r="CO1" s="113" t="s">
        <v>348</v>
      </c>
      <c r="CP1" s="113" t="s">
        <v>348</v>
      </c>
      <c r="CQ1" s="113" t="s">
        <v>348</v>
      </c>
      <c r="CR1" s="113" t="s">
        <v>348</v>
      </c>
      <c r="CS1" s="113" t="s">
        <v>348</v>
      </c>
      <c r="CT1" s="113" t="s">
        <v>348</v>
      </c>
      <c r="CU1" s="113" t="s">
        <v>348</v>
      </c>
      <c r="CV1" s="113"/>
      <c r="CW1" s="113">
        <f>COLUMN()</f>
        <v>101</v>
      </c>
      <c r="CX1" s="113"/>
      <c r="CY1" s="113"/>
      <c r="CZ1" s="113"/>
      <c r="DA1" s="113"/>
      <c r="DB1" s="113"/>
      <c r="DC1" s="113"/>
      <c r="DD1" s="113"/>
      <c r="DE1" s="113"/>
      <c r="DF1" s="113"/>
      <c r="DG1" s="113"/>
      <c r="DH1" s="113"/>
      <c r="DI1" s="113"/>
      <c r="DJ1" s="113"/>
      <c r="DK1" s="113"/>
      <c r="DL1" s="113"/>
      <c r="DM1" s="113"/>
      <c r="DN1" s="113"/>
      <c r="DO1" s="113"/>
      <c r="DP1" s="113"/>
      <c r="DQ1" s="113" t="s">
        <v>349</v>
      </c>
      <c r="DR1" s="113" t="s">
        <v>349</v>
      </c>
      <c r="DS1" s="113" t="s">
        <v>349</v>
      </c>
      <c r="DT1" s="113" t="s">
        <v>349</v>
      </c>
      <c r="DU1" s="113" t="s">
        <v>349</v>
      </c>
      <c r="DV1" s="113" t="s">
        <v>349</v>
      </c>
      <c r="DW1" s="113" t="s">
        <v>349</v>
      </c>
      <c r="DX1" s="113" t="s">
        <v>349</v>
      </c>
      <c r="DY1" s="113" t="s">
        <v>349</v>
      </c>
      <c r="DZ1" s="113" t="s">
        <v>349</v>
      </c>
      <c r="EA1" s="113" t="s">
        <v>349</v>
      </c>
      <c r="EB1" s="113" t="s">
        <v>349</v>
      </c>
      <c r="EC1" s="113" t="s">
        <v>349</v>
      </c>
      <c r="ED1" s="113" t="s">
        <v>349</v>
      </c>
      <c r="EE1" s="113" t="s">
        <v>349</v>
      </c>
      <c r="EF1" s="113" t="s">
        <v>349</v>
      </c>
      <c r="EG1" s="113" t="s">
        <v>349</v>
      </c>
      <c r="EH1" s="113" t="s">
        <v>349</v>
      </c>
      <c r="EI1" s="113" t="s">
        <v>349</v>
      </c>
      <c r="EJ1" s="113" t="s">
        <v>349</v>
      </c>
      <c r="EK1" s="113" t="s">
        <v>349</v>
      </c>
      <c r="EL1" s="113" t="s">
        <v>349</v>
      </c>
      <c r="EM1" s="113" t="s">
        <v>349</v>
      </c>
      <c r="EN1" s="113" t="s">
        <v>349</v>
      </c>
      <c r="EO1" s="113" t="s">
        <v>349</v>
      </c>
      <c r="EP1" s="113" t="s">
        <v>349</v>
      </c>
      <c r="EQ1" s="113" t="s">
        <v>349</v>
      </c>
      <c r="ER1" s="113" t="s">
        <v>349</v>
      </c>
      <c r="ES1" s="113" t="s">
        <v>349</v>
      </c>
      <c r="ET1" s="113" t="s">
        <v>349</v>
      </c>
      <c r="EU1" s="113" t="s">
        <v>349</v>
      </c>
      <c r="EV1" s="113" t="s">
        <v>349</v>
      </c>
      <c r="EW1" s="113" t="s">
        <v>349</v>
      </c>
      <c r="EX1" s="113" t="s">
        <v>349</v>
      </c>
      <c r="EY1" s="113" t="s">
        <v>349</v>
      </c>
      <c r="EZ1" s="113" t="s">
        <v>349</v>
      </c>
      <c r="FA1" s="113" t="s">
        <v>349</v>
      </c>
      <c r="FB1" s="113" t="s">
        <v>349</v>
      </c>
      <c r="FC1" s="113" t="s">
        <v>349</v>
      </c>
      <c r="FD1" s="113" t="s">
        <v>349</v>
      </c>
      <c r="FE1" s="113" t="s">
        <v>349</v>
      </c>
      <c r="FF1" s="113" t="s">
        <v>349</v>
      </c>
      <c r="FG1" s="113" t="s">
        <v>350</v>
      </c>
      <c r="FH1" s="113" t="s">
        <v>350</v>
      </c>
      <c r="FI1" s="113" t="s">
        <v>350</v>
      </c>
      <c r="FJ1" s="113" t="s">
        <v>350</v>
      </c>
      <c r="FK1" s="113" t="s">
        <v>350</v>
      </c>
      <c r="FL1" s="113" t="s">
        <v>350</v>
      </c>
      <c r="FM1" s="113" t="s">
        <v>350</v>
      </c>
      <c r="FN1" s="113" t="s">
        <v>350</v>
      </c>
      <c r="FO1" s="113" t="s">
        <v>350</v>
      </c>
      <c r="FP1" s="113" t="s">
        <v>350</v>
      </c>
      <c r="FQ1" s="113" t="s">
        <v>350</v>
      </c>
      <c r="FR1" s="113" t="s">
        <v>350</v>
      </c>
      <c r="FS1" s="113" t="s">
        <v>350</v>
      </c>
      <c r="FT1" s="113" t="s">
        <v>350</v>
      </c>
      <c r="FU1" s="113" t="s">
        <v>350</v>
      </c>
      <c r="FV1" s="113" t="s">
        <v>350</v>
      </c>
      <c r="FW1" s="113" t="s">
        <v>350</v>
      </c>
      <c r="FX1" s="113" t="s">
        <v>350</v>
      </c>
      <c r="FY1" s="113" t="s">
        <v>350</v>
      </c>
      <c r="FZ1" s="113" t="s">
        <v>350</v>
      </c>
      <c r="GA1" s="113" t="s">
        <v>350</v>
      </c>
      <c r="GB1" s="113" t="s">
        <v>350</v>
      </c>
      <c r="GC1" s="113" t="s">
        <v>350</v>
      </c>
      <c r="GD1" s="113" t="s">
        <v>350</v>
      </c>
      <c r="GE1" s="113" t="s">
        <v>350</v>
      </c>
      <c r="GF1" s="113" t="s">
        <v>350</v>
      </c>
      <c r="GG1" s="113" t="s">
        <v>350</v>
      </c>
      <c r="GH1" s="113" t="s">
        <v>350</v>
      </c>
      <c r="GI1" s="113" t="s">
        <v>350</v>
      </c>
      <c r="GJ1" s="113" t="s">
        <v>350</v>
      </c>
      <c r="GK1" s="113" t="s">
        <v>350</v>
      </c>
      <c r="GL1" s="113" t="s">
        <v>350</v>
      </c>
      <c r="GM1" s="113" t="s">
        <v>350</v>
      </c>
      <c r="GN1" s="113" t="s">
        <v>350</v>
      </c>
      <c r="GO1" s="113" t="s">
        <v>350</v>
      </c>
      <c r="GP1" s="113" t="s">
        <v>350</v>
      </c>
      <c r="GQ1" s="113" t="s">
        <v>350</v>
      </c>
      <c r="GR1" s="113" t="s">
        <v>350</v>
      </c>
      <c r="GS1" s="113" t="s">
        <v>350</v>
      </c>
      <c r="GT1" s="113" t="s">
        <v>350</v>
      </c>
      <c r="GU1" s="113" t="s">
        <v>350</v>
      </c>
      <c r="GV1" s="113" t="s">
        <v>350</v>
      </c>
      <c r="GW1" s="113"/>
      <c r="GX1" s="113"/>
      <c r="GY1" s="113"/>
      <c r="GZ1" s="113"/>
      <c r="HA1" s="113"/>
      <c r="HB1" s="113"/>
      <c r="HC1" s="113"/>
      <c r="HD1" s="113"/>
      <c r="HE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f>COLUMN()</f>
        <v>248</v>
      </c>
      <c r="IO1" s="113">
        <f>COLUMN()</f>
        <v>249</v>
      </c>
      <c r="IP1" s="113">
        <f>COLUMN()</f>
        <v>250</v>
      </c>
      <c r="IQ1" s="113"/>
      <c r="IR1" s="113"/>
      <c r="IS1" s="113"/>
      <c r="IT1" s="113"/>
      <c r="IU1" s="113"/>
      <c r="IV1" s="113"/>
      <c r="IW1" s="113"/>
      <c r="IX1" s="113" t="s">
        <v>355</v>
      </c>
      <c r="IY1" s="113" t="s">
        <v>355</v>
      </c>
      <c r="IZ1" s="113"/>
      <c r="JA1" s="113"/>
      <c r="JB1" s="113"/>
      <c r="JC1" s="113"/>
      <c r="JD1" s="113"/>
      <c r="JE1" s="113"/>
      <c r="JF1" s="113"/>
      <c r="JG1" s="113" t="s">
        <v>749</v>
      </c>
      <c r="JH1" s="113" t="s">
        <v>749</v>
      </c>
      <c r="JI1" s="113"/>
      <c r="JJ1" s="113"/>
      <c r="JK1" s="113"/>
      <c r="JL1" s="113"/>
      <c r="JM1" s="113"/>
      <c r="JN1" s="113"/>
      <c r="JO1" s="113"/>
      <c r="JR1" s="113"/>
      <c r="JS1" s="113"/>
      <c r="JT1" s="113"/>
      <c r="JU1" s="113"/>
      <c r="JV1" s="113"/>
      <c r="JW1" s="113"/>
      <c r="JX1" s="113"/>
      <c r="JY1" s="113"/>
      <c r="JZ1" s="113"/>
      <c r="KA1" s="113"/>
      <c r="KB1" s="113"/>
      <c r="KC1" s="113" t="s">
        <v>841</v>
      </c>
      <c r="KD1" s="113" t="s">
        <v>841</v>
      </c>
      <c r="KE1" s="113" t="s">
        <v>841</v>
      </c>
      <c r="KF1" s="113" t="s">
        <v>841</v>
      </c>
      <c r="KG1" s="113" t="s">
        <v>841</v>
      </c>
      <c r="KH1" s="113" t="s">
        <v>842</v>
      </c>
      <c r="KI1" s="113" t="s">
        <v>842</v>
      </c>
      <c r="KJ1" s="113" t="s">
        <v>842</v>
      </c>
      <c r="KK1" s="113" t="s">
        <v>842</v>
      </c>
      <c r="KL1" s="113" t="s">
        <v>842</v>
      </c>
      <c r="KM1" s="113"/>
    </row>
    <row r="2" spans="1:299" ht="14.4" x14ac:dyDescent="0.3">
      <c r="B2" s="113" t="s">
        <v>631</v>
      </c>
      <c r="C2" s="113" t="s">
        <v>632</v>
      </c>
      <c r="D2" s="113" t="s">
        <v>633</v>
      </c>
      <c r="E2" s="113" t="s">
        <v>634</v>
      </c>
      <c r="F2" s="113" t="s">
        <v>635</v>
      </c>
      <c r="G2" s="113" t="s">
        <v>636</v>
      </c>
      <c r="H2" s="113" t="s">
        <v>637</v>
      </c>
      <c r="I2" s="113" t="s">
        <v>638</v>
      </c>
      <c r="J2" s="113" t="s">
        <v>639</v>
      </c>
      <c r="K2" s="113" t="s">
        <v>640</v>
      </c>
      <c r="L2" s="113" t="s">
        <v>641</v>
      </c>
      <c r="M2" s="113" t="s">
        <v>642</v>
      </c>
      <c r="N2" s="113" t="s">
        <v>643</v>
      </c>
      <c r="O2" s="113" t="s">
        <v>644</v>
      </c>
      <c r="P2" s="113" t="s">
        <v>645</v>
      </c>
      <c r="Q2" s="113" t="s">
        <v>646</v>
      </c>
      <c r="R2" s="113" t="s">
        <v>651</v>
      </c>
      <c r="S2" s="113" t="s">
        <v>652</v>
      </c>
      <c r="T2" s="113" t="s">
        <v>653</v>
      </c>
      <c r="U2" s="113" t="s">
        <v>654</v>
      </c>
      <c r="V2" s="113" t="s">
        <v>655</v>
      </c>
      <c r="W2" s="113" t="s">
        <v>656</v>
      </c>
      <c r="X2" s="113" t="s">
        <v>657</v>
      </c>
      <c r="Y2" s="113" t="s">
        <v>658</v>
      </c>
      <c r="Z2" s="113" t="s">
        <v>659</v>
      </c>
      <c r="AA2" s="113" t="s">
        <v>820</v>
      </c>
      <c r="AB2" s="113" t="s">
        <v>821</v>
      </c>
      <c r="AC2" s="113" t="s">
        <v>822</v>
      </c>
      <c r="AD2" s="113" t="s">
        <v>660</v>
      </c>
      <c r="AE2" s="113" t="s">
        <v>661</v>
      </c>
      <c r="AF2" s="113" t="s">
        <v>662</v>
      </c>
      <c r="AG2" s="113" t="s">
        <v>663</v>
      </c>
      <c r="AH2" s="113" t="s">
        <v>664</v>
      </c>
      <c r="AI2" s="113" t="s">
        <v>665</v>
      </c>
      <c r="AJ2" s="113" t="s">
        <v>666</v>
      </c>
      <c r="AK2" s="113" t="s">
        <v>667</v>
      </c>
      <c r="AL2" s="113" t="s">
        <v>668</v>
      </c>
      <c r="AM2" s="113" t="s">
        <v>669</v>
      </c>
      <c r="AN2" s="113" t="s">
        <v>670</v>
      </c>
      <c r="AO2" s="113" t="s">
        <v>671</v>
      </c>
      <c r="AP2" s="113" t="s">
        <v>672</v>
      </c>
      <c r="AQ2" s="113" t="s">
        <v>673</v>
      </c>
      <c r="AR2" s="113" t="s">
        <v>674</v>
      </c>
      <c r="AS2" s="113" t="s">
        <v>675</v>
      </c>
      <c r="AT2" s="113" t="s">
        <v>676</v>
      </c>
      <c r="AU2" s="113" t="s">
        <v>677</v>
      </c>
      <c r="AV2" s="113" t="s">
        <v>678</v>
      </c>
      <c r="AW2" s="113" t="s">
        <v>679</v>
      </c>
      <c r="AX2" s="113" t="s">
        <v>680</v>
      </c>
      <c r="AY2" s="113" t="s">
        <v>681</v>
      </c>
      <c r="AZ2" s="113" t="s">
        <v>682</v>
      </c>
      <c r="BA2" s="113" t="s">
        <v>683</v>
      </c>
      <c r="BB2" s="113" t="s">
        <v>684</v>
      </c>
      <c r="BC2" s="113" t="s">
        <v>685</v>
      </c>
      <c r="BD2" s="113" t="s">
        <v>686</v>
      </c>
      <c r="BE2" s="113" t="s">
        <v>687</v>
      </c>
      <c r="BF2" s="113" t="s">
        <v>688</v>
      </c>
      <c r="BG2" s="113" t="s">
        <v>689</v>
      </c>
      <c r="BH2" s="113" t="s">
        <v>690</v>
      </c>
      <c r="BI2" s="113" t="s">
        <v>691</v>
      </c>
      <c r="BJ2" s="113" t="s">
        <v>692</v>
      </c>
      <c r="BK2" s="113" t="s">
        <v>693</v>
      </c>
      <c r="BL2" s="113" t="s">
        <v>694</v>
      </c>
      <c r="BM2" s="113" t="s">
        <v>695</v>
      </c>
      <c r="BN2" s="113" t="s">
        <v>696</v>
      </c>
      <c r="BO2" s="113" t="s">
        <v>697</v>
      </c>
      <c r="BP2" s="113" t="s">
        <v>698</v>
      </c>
      <c r="BQ2" s="113" t="s">
        <v>699</v>
      </c>
      <c r="BR2" s="113" t="s">
        <v>654</v>
      </c>
      <c r="BS2" s="113" t="s">
        <v>655</v>
      </c>
      <c r="BT2" s="113" t="s">
        <v>656</v>
      </c>
      <c r="BU2" s="113" t="s">
        <v>657</v>
      </c>
      <c r="BV2" s="113" t="s">
        <v>658</v>
      </c>
      <c r="BW2" s="113" t="s">
        <v>659</v>
      </c>
      <c r="BX2" s="113" t="s">
        <v>820</v>
      </c>
      <c r="BY2" s="113" t="s">
        <v>821</v>
      </c>
      <c r="BZ2" s="113" t="s">
        <v>822</v>
      </c>
      <c r="CA2" s="113" t="s">
        <v>660</v>
      </c>
      <c r="CB2" s="113" t="s">
        <v>661</v>
      </c>
      <c r="CC2" s="113" t="s">
        <v>662</v>
      </c>
      <c r="CD2" s="113" t="s">
        <v>663</v>
      </c>
      <c r="CE2" s="113" t="s">
        <v>664</v>
      </c>
      <c r="CF2" s="113" t="s">
        <v>665</v>
      </c>
      <c r="CG2" s="113" t="s">
        <v>666</v>
      </c>
      <c r="CH2" s="113" t="s">
        <v>667</v>
      </c>
      <c r="CI2" s="113" t="s">
        <v>668</v>
      </c>
      <c r="CJ2" s="113" t="s">
        <v>669</v>
      </c>
      <c r="CK2" s="113" t="s">
        <v>670</v>
      </c>
      <c r="CL2" s="113" t="s">
        <v>671</v>
      </c>
      <c r="CM2" s="113" t="s">
        <v>672</v>
      </c>
      <c r="CN2" s="113" t="s">
        <v>673</v>
      </c>
      <c r="CO2" s="113" t="s">
        <v>674</v>
      </c>
      <c r="CP2" s="113" t="s">
        <v>675</v>
      </c>
      <c r="CQ2" s="113" t="s">
        <v>676</v>
      </c>
      <c r="CR2" s="113" t="s">
        <v>677</v>
      </c>
      <c r="CS2" s="113" t="s">
        <v>678</v>
      </c>
      <c r="CT2" s="113" t="s">
        <v>679</v>
      </c>
      <c r="CU2" s="113" t="s">
        <v>680</v>
      </c>
      <c r="CV2" s="113"/>
      <c r="CW2" s="113" t="s">
        <v>708</v>
      </c>
      <c r="CX2" s="113">
        <v>1</v>
      </c>
      <c r="CY2" s="113">
        <v>2</v>
      </c>
      <c r="CZ2" s="113">
        <v>3</v>
      </c>
      <c r="DA2" s="113">
        <v>4</v>
      </c>
      <c r="DB2" s="113" t="s">
        <v>709</v>
      </c>
      <c r="DC2" s="113" t="s">
        <v>710</v>
      </c>
      <c r="DD2" s="113" t="s">
        <v>711</v>
      </c>
      <c r="DE2" s="113" t="s">
        <v>712</v>
      </c>
      <c r="DF2" s="113" t="s">
        <v>713</v>
      </c>
      <c r="DG2" s="113" t="s">
        <v>714</v>
      </c>
      <c r="DH2" s="113" t="s">
        <v>715</v>
      </c>
      <c r="DI2" s="113" t="s">
        <v>716</v>
      </c>
      <c r="DJ2" s="113" t="s">
        <v>717</v>
      </c>
      <c r="DK2" s="113" t="s">
        <v>718</v>
      </c>
      <c r="DL2" s="113" t="s">
        <v>719</v>
      </c>
      <c r="DM2" s="113">
        <v>10</v>
      </c>
      <c r="DN2" s="113">
        <v>11</v>
      </c>
      <c r="DO2" s="113">
        <v>12</v>
      </c>
      <c r="DP2" s="113" t="s">
        <v>720</v>
      </c>
      <c r="DQ2" s="113" t="s">
        <v>654</v>
      </c>
      <c r="DR2" s="113" t="s">
        <v>655</v>
      </c>
      <c r="DS2" s="113" t="s">
        <v>656</v>
      </c>
      <c r="DT2" s="113" t="s">
        <v>657</v>
      </c>
      <c r="DU2" s="113" t="s">
        <v>658</v>
      </c>
      <c r="DV2" s="113" t="s">
        <v>659</v>
      </c>
      <c r="DW2" s="113" t="s">
        <v>820</v>
      </c>
      <c r="DX2" s="113" t="s">
        <v>821</v>
      </c>
      <c r="DY2" s="113" t="s">
        <v>822</v>
      </c>
      <c r="DZ2" s="113" t="s">
        <v>660</v>
      </c>
      <c r="EA2" s="113" t="s">
        <v>661</v>
      </c>
      <c r="EB2" s="113" t="s">
        <v>662</v>
      </c>
      <c r="EC2" s="113" t="s">
        <v>663</v>
      </c>
      <c r="ED2" s="113" t="s">
        <v>664</v>
      </c>
      <c r="EE2" s="113" t="s">
        <v>665</v>
      </c>
      <c r="EF2" s="113" t="s">
        <v>666</v>
      </c>
      <c r="EG2" s="113" t="s">
        <v>667</v>
      </c>
      <c r="EH2" s="113" t="s">
        <v>668</v>
      </c>
      <c r="EI2" s="113" t="s">
        <v>669</v>
      </c>
      <c r="EJ2" s="113" t="s">
        <v>670</v>
      </c>
      <c r="EK2" s="113" t="s">
        <v>671</v>
      </c>
      <c r="EL2" s="113" t="s">
        <v>672</v>
      </c>
      <c r="EM2" s="113" t="s">
        <v>673</v>
      </c>
      <c r="EN2" s="113" t="s">
        <v>674</v>
      </c>
      <c r="EO2" s="113" t="s">
        <v>675</v>
      </c>
      <c r="EP2" s="113" t="s">
        <v>676</v>
      </c>
      <c r="EQ2" s="113" t="s">
        <v>677</v>
      </c>
      <c r="ER2" s="113" t="s">
        <v>678</v>
      </c>
      <c r="ES2" s="113" t="s">
        <v>679</v>
      </c>
      <c r="ET2" s="113" t="s">
        <v>680</v>
      </c>
      <c r="EU2" s="113" t="s">
        <v>722</v>
      </c>
      <c r="EV2" s="113" t="s">
        <v>721</v>
      </c>
      <c r="EW2" s="113" t="s">
        <v>724</v>
      </c>
      <c r="EX2" s="113" t="s">
        <v>723</v>
      </c>
      <c r="EY2" s="113" t="s">
        <v>726</v>
      </c>
      <c r="EZ2" s="113" t="s">
        <v>725</v>
      </c>
      <c r="FA2" s="113" t="s">
        <v>728</v>
      </c>
      <c r="FB2" s="113" t="s">
        <v>727</v>
      </c>
      <c r="FC2" s="113" t="s">
        <v>730</v>
      </c>
      <c r="FD2" s="113" t="s">
        <v>729</v>
      </c>
      <c r="FE2" s="113" t="s">
        <v>832</v>
      </c>
      <c r="FF2" s="113" t="s">
        <v>833</v>
      </c>
      <c r="FG2" s="113" t="s">
        <v>654</v>
      </c>
      <c r="FH2" s="113" t="s">
        <v>655</v>
      </c>
      <c r="FI2" s="113" t="s">
        <v>656</v>
      </c>
      <c r="FJ2" s="113" t="s">
        <v>657</v>
      </c>
      <c r="FK2" s="113" t="s">
        <v>658</v>
      </c>
      <c r="FL2" s="113" t="s">
        <v>659</v>
      </c>
      <c r="FM2" s="113" t="s">
        <v>820</v>
      </c>
      <c r="FN2" s="113" t="s">
        <v>821</v>
      </c>
      <c r="FO2" s="113" t="s">
        <v>822</v>
      </c>
      <c r="FP2" s="113" t="s">
        <v>660</v>
      </c>
      <c r="FQ2" s="113" t="s">
        <v>661</v>
      </c>
      <c r="FR2" s="113" t="s">
        <v>662</v>
      </c>
      <c r="FS2" s="113" t="s">
        <v>663</v>
      </c>
      <c r="FT2" s="113" t="s">
        <v>664</v>
      </c>
      <c r="FU2" s="113" t="s">
        <v>665</v>
      </c>
      <c r="FV2" s="113" t="s">
        <v>666</v>
      </c>
      <c r="FW2" s="113" t="s">
        <v>667</v>
      </c>
      <c r="FX2" s="113" t="s">
        <v>668</v>
      </c>
      <c r="FY2" s="113" t="s">
        <v>669</v>
      </c>
      <c r="FZ2" s="113" t="s">
        <v>670</v>
      </c>
      <c r="GA2" s="113" t="s">
        <v>671</v>
      </c>
      <c r="GB2" s="113" t="s">
        <v>672</v>
      </c>
      <c r="GC2" s="113" t="s">
        <v>673</v>
      </c>
      <c r="GD2" s="113" t="s">
        <v>674</v>
      </c>
      <c r="GE2" s="113" t="s">
        <v>675</v>
      </c>
      <c r="GF2" s="113" t="s">
        <v>676</v>
      </c>
      <c r="GG2" s="113" t="s">
        <v>677</v>
      </c>
      <c r="GH2" s="113" t="s">
        <v>678</v>
      </c>
      <c r="GI2" s="113" t="s">
        <v>679</v>
      </c>
      <c r="GJ2" s="113" t="s">
        <v>680</v>
      </c>
      <c r="GK2" s="113" t="s">
        <v>722</v>
      </c>
      <c r="GL2" s="113" t="s">
        <v>721</v>
      </c>
      <c r="GM2" s="113" t="s">
        <v>724</v>
      </c>
      <c r="GN2" s="113" t="s">
        <v>723</v>
      </c>
      <c r="GO2" s="113" t="s">
        <v>726</v>
      </c>
      <c r="GP2" s="113" t="s">
        <v>725</v>
      </c>
      <c r="GQ2" s="113" t="s">
        <v>728</v>
      </c>
      <c r="GR2" s="113" t="s">
        <v>727</v>
      </c>
      <c r="GS2" s="113" t="s">
        <v>730</v>
      </c>
      <c r="GT2" s="113" t="s">
        <v>729</v>
      </c>
      <c r="GU2" s="113" t="s">
        <v>832</v>
      </c>
      <c r="GV2" s="113" t="s">
        <v>833</v>
      </c>
      <c r="GW2" s="113" t="s">
        <v>752</v>
      </c>
      <c r="GX2" s="113" t="s">
        <v>753</v>
      </c>
      <c r="GY2" s="113" t="s">
        <v>754</v>
      </c>
      <c r="GZ2" s="113"/>
      <c r="HA2" s="113" t="s">
        <v>755</v>
      </c>
      <c r="HB2" s="113"/>
      <c r="HC2" s="113"/>
      <c r="HD2" s="113" t="s">
        <v>756</v>
      </c>
      <c r="HE2" s="113"/>
      <c r="HF2" s="113" t="s">
        <v>351</v>
      </c>
      <c r="HG2" s="113" t="s">
        <v>352</v>
      </c>
      <c r="HH2" s="113" t="s">
        <v>353</v>
      </c>
      <c r="HI2" s="113" t="s">
        <v>354</v>
      </c>
      <c r="HJ2" s="113"/>
      <c r="HK2" s="113"/>
      <c r="HL2" s="113"/>
      <c r="HM2" s="113" t="s">
        <v>773</v>
      </c>
      <c r="HN2" s="113" t="s">
        <v>139</v>
      </c>
      <c r="HO2" s="113"/>
      <c r="HP2" s="113"/>
      <c r="HQ2" s="113"/>
      <c r="HR2" s="113"/>
      <c r="HS2" s="113"/>
      <c r="HT2" s="113"/>
      <c r="HU2" s="113"/>
      <c r="HV2" s="113"/>
      <c r="HW2" s="113"/>
      <c r="HX2" s="113"/>
      <c r="HY2" s="113"/>
      <c r="HZ2" s="113"/>
      <c r="IA2" s="113"/>
      <c r="IB2" s="113"/>
      <c r="IC2" s="113"/>
      <c r="ID2" s="113"/>
      <c r="IE2" s="113" t="s">
        <v>774</v>
      </c>
      <c r="IF2" s="113" t="s">
        <v>647</v>
      </c>
      <c r="IG2" s="113" t="s">
        <v>648</v>
      </c>
      <c r="IH2" s="113" t="s">
        <v>649</v>
      </c>
      <c r="II2" s="113" t="s">
        <v>650</v>
      </c>
      <c r="IJ2" s="113" t="s">
        <v>700</v>
      </c>
      <c r="IK2" s="113" t="s">
        <v>701</v>
      </c>
      <c r="IL2" s="113" t="s">
        <v>702</v>
      </c>
      <c r="IM2" s="113" t="s">
        <v>703</v>
      </c>
      <c r="IN2" s="113" t="s">
        <v>705</v>
      </c>
      <c r="IO2" s="113" t="s">
        <v>706</v>
      </c>
      <c r="IP2" s="113" t="s">
        <v>707</v>
      </c>
      <c r="IQ2" s="113" t="s">
        <v>733</v>
      </c>
      <c r="IR2" s="113" t="s">
        <v>734</v>
      </c>
      <c r="IS2" s="113" t="s">
        <v>735</v>
      </c>
      <c r="IT2" s="113" t="s">
        <v>736</v>
      </c>
      <c r="IU2" s="113" t="s">
        <v>737</v>
      </c>
      <c r="IV2" s="113" t="s">
        <v>738</v>
      </c>
      <c r="IW2" s="113" t="s">
        <v>739</v>
      </c>
      <c r="IX2" s="113" t="s">
        <v>740</v>
      </c>
      <c r="IY2" s="113" t="s">
        <v>741</v>
      </c>
      <c r="IZ2" s="113" t="s">
        <v>742</v>
      </c>
      <c r="JA2" s="113" t="s">
        <v>743</v>
      </c>
      <c r="JB2" s="113" t="s">
        <v>744</v>
      </c>
      <c r="JC2" s="113" t="s">
        <v>745</v>
      </c>
      <c r="JD2" s="113" t="s">
        <v>746</v>
      </c>
      <c r="JE2" s="113" t="s">
        <v>747</v>
      </c>
      <c r="JF2" s="113" t="s">
        <v>748</v>
      </c>
      <c r="JG2" s="113" t="s">
        <v>740</v>
      </c>
      <c r="JH2" s="113" t="s">
        <v>741</v>
      </c>
      <c r="JI2" s="113" t="s">
        <v>757</v>
      </c>
      <c r="JJ2" s="113" t="s">
        <v>758</v>
      </c>
      <c r="JK2" s="113" t="s">
        <v>759</v>
      </c>
      <c r="JL2" s="116" t="s">
        <v>760</v>
      </c>
      <c r="JM2" s="113" t="s">
        <v>761</v>
      </c>
      <c r="JN2" s="113" t="s">
        <v>762</v>
      </c>
      <c r="JO2" s="113" t="s">
        <v>763</v>
      </c>
      <c r="JP2" s="113" t="s">
        <v>356</v>
      </c>
      <c r="JQ2" s="113" t="s">
        <v>357</v>
      </c>
      <c r="JR2" s="113" t="s">
        <v>775</v>
      </c>
      <c r="JS2" s="113" t="s">
        <v>776</v>
      </c>
      <c r="JT2" s="113" t="s">
        <v>777</v>
      </c>
      <c r="JU2" s="113" t="s">
        <v>778</v>
      </c>
      <c r="JV2" s="113" t="s">
        <v>779</v>
      </c>
      <c r="JW2" s="113" t="s">
        <v>780</v>
      </c>
      <c r="JX2" s="113" t="s">
        <v>781</v>
      </c>
      <c r="JY2" s="113" t="s">
        <v>782</v>
      </c>
      <c r="JZ2" s="113" t="s">
        <v>783</v>
      </c>
      <c r="KA2" s="113" t="s">
        <v>732</v>
      </c>
      <c r="KB2" s="113" t="s">
        <v>751</v>
      </c>
      <c r="KC2" s="113" t="s">
        <v>769</v>
      </c>
      <c r="KD2" s="113" t="s">
        <v>770</v>
      </c>
      <c r="KE2" s="113" t="s">
        <v>771</v>
      </c>
      <c r="KF2" s="113" t="s">
        <v>772</v>
      </c>
      <c r="KG2" s="113" t="s">
        <v>292</v>
      </c>
      <c r="KH2" s="113" t="s">
        <v>769</v>
      </c>
      <c r="KI2" s="113" t="s">
        <v>770</v>
      </c>
      <c r="KJ2" s="113" t="s">
        <v>771</v>
      </c>
      <c r="KK2" s="113" t="s">
        <v>772</v>
      </c>
      <c r="KL2" s="113" t="s">
        <v>292</v>
      </c>
      <c r="KM2" s="113"/>
    </row>
    <row r="3" spans="1:299" ht="14.4" x14ac:dyDescent="0.3">
      <c r="A3" t="s">
        <v>627</v>
      </c>
      <c r="B3" s="113" t="s">
        <v>358</v>
      </c>
      <c r="C3" s="113" t="s">
        <v>359</v>
      </c>
      <c r="D3" s="113" t="s">
        <v>360</v>
      </c>
      <c r="E3" s="113" t="s">
        <v>361</v>
      </c>
      <c r="F3" s="113" t="s">
        <v>362</v>
      </c>
      <c r="G3" s="113" t="s">
        <v>363</v>
      </c>
      <c r="H3" s="113" t="s">
        <v>364</v>
      </c>
      <c r="I3" s="113" t="s">
        <v>365</v>
      </c>
      <c r="J3" s="113" t="s">
        <v>366</v>
      </c>
      <c r="K3" s="113" t="s">
        <v>367</v>
      </c>
      <c r="L3" s="113" t="s">
        <v>368</v>
      </c>
      <c r="M3" s="113" t="s">
        <v>369</v>
      </c>
      <c r="N3" s="113" t="s">
        <v>370</v>
      </c>
      <c r="O3" s="113" t="s">
        <v>371</v>
      </c>
      <c r="P3" s="113" t="s">
        <v>372</v>
      </c>
      <c r="Q3" s="113" t="s">
        <v>373</v>
      </c>
      <c r="R3" s="113" t="s">
        <v>374</v>
      </c>
      <c r="S3" s="113" t="s">
        <v>375</v>
      </c>
      <c r="T3" s="113" t="s">
        <v>376</v>
      </c>
      <c r="U3" s="113" t="s">
        <v>377</v>
      </c>
      <c r="V3" s="113" t="s">
        <v>378</v>
      </c>
      <c r="W3" s="113" t="s">
        <v>379</v>
      </c>
      <c r="X3" s="113" t="s">
        <v>380</v>
      </c>
      <c r="Y3" s="113" t="s">
        <v>381</v>
      </c>
      <c r="Z3" s="113" t="s">
        <v>382</v>
      </c>
      <c r="AA3" s="113" t="s">
        <v>823</v>
      </c>
      <c r="AB3" s="113" t="s">
        <v>824</v>
      </c>
      <c r="AC3" s="113" t="s">
        <v>825</v>
      </c>
      <c r="AD3" s="113" t="s">
        <v>383</v>
      </c>
      <c r="AE3" s="113" t="s">
        <v>384</v>
      </c>
      <c r="AF3" s="113" t="s">
        <v>385</v>
      </c>
      <c r="AG3" s="113" t="s">
        <v>386</v>
      </c>
      <c r="AH3" s="113" t="s">
        <v>387</v>
      </c>
      <c r="AI3" s="113" t="s">
        <v>388</v>
      </c>
      <c r="AJ3" s="113" t="s">
        <v>389</v>
      </c>
      <c r="AK3" s="113" t="s">
        <v>390</v>
      </c>
      <c r="AL3" s="113" t="s">
        <v>391</v>
      </c>
      <c r="AM3" s="113" t="s">
        <v>392</v>
      </c>
      <c r="AN3" s="113" t="s">
        <v>393</v>
      </c>
      <c r="AO3" s="113" t="s">
        <v>394</v>
      </c>
      <c r="AP3" s="113" t="s">
        <v>395</v>
      </c>
      <c r="AQ3" s="113" t="s">
        <v>396</v>
      </c>
      <c r="AR3" s="113" t="s">
        <v>397</v>
      </c>
      <c r="AS3" s="113" t="s">
        <v>398</v>
      </c>
      <c r="AT3" s="113" t="s">
        <v>399</v>
      </c>
      <c r="AU3" s="113" t="s">
        <v>400</v>
      </c>
      <c r="AV3" s="113" t="s">
        <v>401</v>
      </c>
      <c r="AW3" s="113" t="s">
        <v>402</v>
      </c>
      <c r="AX3" s="113" t="s">
        <v>403</v>
      </c>
      <c r="AY3" s="113" t="s">
        <v>404</v>
      </c>
      <c r="AZ3" s="113" t="s">
        <v>405</v>
      </c>
      <c r="BA3" s="113" t="s">
        <v>406</v>
      </c>
      <c r="BB3" s="113" t="s">
        <v>407</v>
      </c>
      <c r="BC3" s="113" t="s">
        <v>408</v>
      </c>
      <c r="BD3" s="113" t="s">
        <v>409</v>
      </c>
      <c r="BE3" s="113" t="s">
        <v>410</v>
      </c>
      <c r="BF3" s="113" t="s">
        <v>411</v>
      </c>
      <c r="BG3" s="113" t="s">
        <v>412</v>
      </c>
      <c r="BH3" s="113" t="s">
        <v>413</v>
      </c>
      <c r="BI3" s="113" t="s">
        <v>414</v>
      </c>
      <c r="BJ3" s="113" t="s">
        <v>415</v>
      </c>
      <c r="BK3" s="113" t="s">
        <v>416</v>
      </c>
      <c r="BL3" s="113" t="s">
        <v>417</v>
      </c>
      <c r="BM3" s="113" t="s">
        <v>418</v>
      </c>
      <c r="BN3" s="113" t="s">
        <v>419</v>
      </c>
      <c r="BO3" s="113" t="s">
        <v>420</v>
      </c>
      <c r="BP3" s="113" t="s">
        <v>421</v>
      </c>
      <c r="BQ3" s="113" t="s">
        <v>422</v>
      </c>
      <c r="BR3" s="113" t="s">
        <v>423</v>
      </c>
      <c r="BS3" s="113" t="s">
        <v>424</v>
      </c>
      <c r="BT3" s="113" t="s">
        <v>425</v>
      </c>
      <c r="BU3" s="113" t="s">
        <v>426</v>
      </c>
      <c r="BV3" s="113" t="s">
        <v>427</v>
      </c>
      <c r="BW3" s="113" t="s">
        <v>428</v>
      </c>
      <c r="BX3" s="113" t="s">
        <v>826</v>
      </c>
      <c r="BY3" s="113" t="s">
        <v>827</v>
      </c>
      <c r="BZ3" s="113" t="s">
        <v>828</v>
      </c>
      <c r="CA3" s="113" t="s">
        <v>429</v>
      </c>
      <c r="CB3" s="113" t="s">
        <v>430</v>
      </c>
      <c r="CC3" s="113" t="s">
        <v>431</v>
      </c>
      <c r="CD3" s="113" t="s">
        <v>432</v>
      </c>
      <c r="CE3" s="113" t="s">
        <v>433</v>
      </c>
      <c r="CF3" s="113" t="s">
        <v>434</v>
      </c>
      <c r="CG3" s="113" t="s">
        <v>435</v>
      </c>
      <c r="CH3" s="113" t="s">
        <v>436</v>
      </c>
      <c r="CI3" s="113" t="s">
        <v>437</v>
      </c>
      <c r="CJ3" s="113" t="s">
        <v>438</v>
      </c>
      <c r="CK3" s="113" t="s">
        <v>439</v>
      </c>
      <c r="CL3" s="113" t="s">
        <v>440</v>
      </c>
      <c r="CM3" s="113" t="s">
        <v>441</v>
      </c>
      <c r="CN3" s="113" t="s">
        <v>442</v>
      </c>
      <c r="CO3" s="113" t="s">
        <v>443</v>
      </c>
      <c r="CP3" s="113" t="s">
        <v>444</v>
      </c>
      <c r="CQ3" s="113" t="s">
        <v>445</v>
      </c>
      <c r="CR3" s="113" t="s">
        <v>446</v>
      </c>
      <c r="CS3" s="113" t="s">
        <v>447</v>
      </c>
      <c r="CT3" s="113" t="s">
        <v>448</v>
      </c>
      <c r="CU3" s="113" t="s">
        <v>449</v>
      </c>
      <c r="CV3" s="116" t="s">
        <v>450</v>
      </c>
      <c r="CW3" s="113" t="s">
        <v>451</v>
      </c>
      <c r="CX3" s="113" t="s">
        <v>452</v>
      </c>
      <c r="CY3" s="113" t="s">
        <v>453</v>
      </c>
      <c r="CZ3" s="113" t="s">
        <v>454</v>
      </c>
      <c r="DA3" s="113" t="s">
        <v>455</v>
      </c>
      <c r="DB3" s="113" t="s">
        <v>456</v>
      </c>
      <c r="DC3" s="113" t="s">
        <v>457</v>
      </c>
      <c r="DD3" s="113" t="s">
        <v>458</v>
      </c>
      <c r="DE3" s="113" t="s">
        <v>459</v>
      </c>
      <c r="DF3" s="113" t="s">
        <v>460</v>
      </c>
      <c r="DG3" s="113" t="s">
        <v>461</v>
      </c>
      <c r="DH3" s="113" t="s">
        <v>462</v>
      </c>
      <c r="DI3" s="113" t="s">
        <v>463</v>
      </c>
      <c r="DJ3" s="113" t="s">
        <v>464</v>
      </c>
      <c r="DK3" s="113" t="s">
        <v>465</v>
      </c>
      <c r="DL3" s="113" t="s">
        <v>466</v>
      </c>
      <c r="DM3" s="113" t="s">
        <v>467</v>
      </c>
      <c r="DN3" s="113" t="s">
        <v>468</v>
      </c>
      <c r="DO3" s="113" t="s">
        <v>469</v>
      </c>
      <c r="DP3" s="113" t="s">
        <v>470</v>
      </c>
      <c r="DQ3" s="113" t="s">
        <v>471</v>
      </c>
      <c r="DR3" s="113" t="s">
        <v>472</v>
      </c>
      <c r="DS3" s="113" t="s">
        <v>473</v>
      </c>
      <c r="DT3" s="113" t="s">
        <v>474</v>
      </c>
      <c r="DU3" s="113" t="s">
        <v>475</v>
      </c>
      <c r="DV3" s="113" t="s">
        <v>476</v>
      </c>
      <c r="DW3" s="113" t="s">
        <v>829</v>
      </c>
      <c r="DX3" s="113" t="s">
        <v>830</v>
      </c>
      <c r="DY3" s="113" t="s">
        <v>831</v>
      </c>
      <c r="DZ3" s="113" t="s">
        <v>477</v>
      </c>
      <c r="EA3" s="113" t="s">
        <v>478</v>
      </c>
      <c r="EB3" s="113" t="s">
        <v>479</v>
      </c>
      <c r="EC3" s="113" t="s">
        <v>480</v>
      </c>
      <c r="ED3" s="113" t="s">
        <v>481</v>
      </c>
      <c r="EE3" s="113" t="s">
        <v>482</v>
      </c>
      <c r="EF3" s="113" t="s">
        <v>483</v>
      </c>
      <c r="EG3" s="113" t="s">
        <v>484</v>
      </c>
      <c r="EH3" s="113" t="s">
        <v>485</v>
      </c>
      <c r="EI3" s="113" t="s">
        <v>486</v>
      </c>
      <c r="EJ3" s="113" t="s">
        <v>487</v>
      </c>
      <c r="EK3" s="113" t="s">
        <v>488</v>
      </c>
      <c r="EL3" s="113" t="s">
        <v>489</v>
      </c>
      <c r="EM3" s="113" t="s">
        <v>490</v>
      </c>
      <c r="EN3" s="113" t="s">
        <v>491</v>
      </c>
      <c r="EO3" s="113" t="s">
        <v>492</v>
      </c>
      <c r="EP3" s="113" t="s">
        <v>493</v>
      </c>
      <c r="EQ3" s="113" t="s">
        <v>494</v>
      </c>
      <c r="ER3" s="113" t="s">
        <v>495</v>
      </c>
      <c r="ES3" s="113" t="s">
        <v>496</v>
      </c>
      <c r="ET3" s="113" t="s">
        <v>497</v>
      </c>
      <c r="EU3" s="113" t="s">
        <v>498</v>
      </c>
      <c r="EV3" s="113" t="s">
        <v>499</v>
      </c>
      <c r="EW3" s="113" t="s">
        <v>500</v>
      </c>
      <c r="EX3" s="113" t="s">
        <v>501</v>
      </c>
      <c r="EY3" s="113" t="s">
        <v>502</v>
      </c>
      <c r="EZ3" s="113" t="s">
        <v>503</v>
      </c>
      <c r="FA3" s="113" t="s">
        <v>504</v>
      </c>
      <c r="FB3" s="113" t="s">
        <v>505</v>
      </c>
      <c r="FC3" s="113" t="s">
        <v>506</v>
      </c>
      <c r="FD3" s="113" t="s">
        <v>507</v>
      </c>
      <c r="FE3" s="113" t="s">
        <v>834</v>
      </c>
      <c r="FF3" s="113" t="s">
        <v>835</v>
      </c>
      <c r="FG3" s="113" t="s">
        <v>508</v>
      </c>
      <c r="FH3" s="113" t="s">
        <v>509</v>
      </c>
      <c r="FI3" s="113" t="s">
        <v>510</v>
      </c>
      <c r="FJ3" s="113" t="s">
        <v>511</v>
      </c>
      <c r="FK3" s="113" t="s">
        <v>512</v>
      </c>
      <c r="FL3" s="113" t="s">
        <v>513</v>
      </c>
      <c r="FM3" s="113" t="s">
        <v>836</v>
      </c>
      <c r="FN3" s="113" t="s">
        <v>837</v>
      </c>
      <c r="FO3" s="113" t="s">
        <v>838</v>
      </c>
      <c r="FP3" s="113" t="s">
        <v>514</v>
      </c>
      <c r="FQ3" s="113" t="s">
        <v>515</v>
      </c>
      <c r="FR3" s="113" t="s">
        <v>516</v>
      </c>
      <c r="FS3" s="113" t="s">
        <v>517</v>
      </c>
      <c r="FT3" s="113" t="s">
        <v>518</v>
      </c>
      <c r="FU3" s="113" t="s">
        <v>519</v>
      </c>
      <c r="FV3" s="113" t="s">
        <v>520</v>
      </c>
      <c r="FW3" s="113" t="s">
        <v>521</v>
      </c>
      <c r="FX3" s="113" t="s">
        <v>522</v>
      </c>
      <c r="FY3" s="113" t="s">
        <v>523</v>
      </c>
      <c r="FZ3" s="113" t="s">
        <v>524</v>
      </c>
      <c r="GA3" s="113" t="s">
        <v>525</v>
      </c>
      <c r="GB3" s="113" t="s">
        <v>526</v>
      </c>
      <c r="GC3" s="113" t="s">
        <v>527</v>
      </c>
      <c r="GD3" s="113" t="s">
        <v>528</v>
      </c>
      <c r="GE3" s="113" t="s">
        <v>529</v>
      </c>
      <c r="GF3" s="113" t="s">
        <v>530</v>
      </c>
      <c r="GG3" s="113" t="s">
        <v>531</v>
      </c>
      <c r="GH3" s="113" t="s">
        <v>532</v>
      </c>
      <c r="GI3" s="113" t="s">
        <v>533</v>
      </c>
      <c r="GJ3" s="113" t="s">
        <v>534</v>
      </c>
      <c r="GK3" s="113" t="s">
        <v>535</v>
      </c>
      <c r="GL3" s="113" t="s">
        <v>536</v>
      </c>
      <c r="GM3" s="113" t="s">
        <v>537</v>
      </c>
      <c r="GN3" s="113" t="s">
        <v>538</v>
      </c>
      <c r="GO3" s="113" t="s">
        <v>539</v>
      </c>
      <c r="GP3" s="113" t="s">
        <v>540</v>
      </c>
      <c r="GQ3" s="113" t="s">
        <v>541</v>
      </c>
      <c r="GR3" s="113" t="s">
        <v>542</v>
      </c>
      <c r="GS3" s="113" t="s">
        <v>543</v>
      </c>
      <c r="GT3" s="113" t="s">
        <v>544</v>
      </c>
      <c r="GU3" s="113" t="s">
        <v>839</v>
      </c>
      <c r="GV3" s="113" t="s">
        <v>840</v>
      </c>
      <c r="GW3" s="113" t="s">
        <v>545</v>
      </c>
      <c r="GX3" s="113" t="s">
        <v>546</v>
      </c>
      <c r="GY3" s="113" t="s">
        <v>547</v>
      </c>
      <c r="GZ3" s="116" t="s">
        <v>548</v>
      </c>
      <c r="HA3" s="113" t="s">
        <v>549</v>
      </c>
      <c r="HB3" s="116" t="s">
        <v>550</v>
      </c>
      <c r="HC3" s="116" t="s">
        <v>551</v>
      </c>
      <c r="HD3" s="113" t="s">
        <v>552</v>
      </c>
      <c r="HE3" s="116" t="s">
        <v>553</v>
      </c>
      <c r="HF3" s="113" t="s">
        <v>554</v>
      </c>
      <c r="HG3" s="113" t="s">
        <v>555</v>
      </c>
      <c r="HH3" s="113" t="s">
        <v>556</v>
      </c>
      <c r="HI3" s="113" t="s">
        <v>557</v>
      </c>
      <c r="HJ3" s="117" t="s">
        <v>558</v>
      </c>
      <c r="HK3" s="116" t="s">
        <v>559</v>
      </c>
      <c r="HL3" s="116" t="s">
        <v>560</v>
      </c>
      <c r="HM3" s="113" t="s">
        <v>561</v>
      </c>
      <c r="HN3" s="113" t="s">
        <v>562</v>
      </c>
      <c r="HO3" s="113" t="s">
        <v>563</v>
      </c>
      <c r="HP3" s="113" t="s">
        <v>564</v>
      </c>
      <c r="HQ3" s="113" t="s">
        <v>565</v>
      </c>
      <c r="HR3" s="113" t="s">
        <v>566</v>
      </c>
      <c r="HS3" s="113" t="s">
        <v>567</v>
      </c>
      <c r="HT3" s="113" t="s">
        <v>568</v>
      </c>
      <c r="HU3" s="113" t="s">
        <v>569</v>
      </c>
      <c r="HV3" s="113" t="s">
        <v>570</v>
      </c>
      <c r="HW3" s="113" t="s">
        <v>571</v>
      </c>
      <c r="HX3" s="113" t="s">
        <v>572</v>
      </c>
      <c r="HY3" s="113" t="s">
        <v>573</v>
      </c>
      <c r="HZ3" s="113" t="s">
        <v>574</v>
      </c>
      <c r="IA3" s="113" t="s">
        <v>575</v>
      </c>
      <c r="IB3" s="113" t="s">
        <v>576</v>
      </c>
      <c r="IC3" s="113" t="s">
        <v>577</v>
      </c>
      <c r="ID3" s="113" t="s">
        <v>578</v>
      </c>
      <c r="IE3" s="113" t="s">
        <v>579</v>
      </c>
      <c r="IF3" s="113" t="s">
        <v>580</v>
      </c>
      <c r="IG3" s="113" t="s">
        <v>581</v>
      </c>
      <c r="IH3" s="113" t="s">
        <v>582</v>
      </c>
      <c r="II3" s="113" t="s">
        <v>583</v>
      </c>
      <c r="IJ3" s="113" t="s">
        <v>584</v>
      </c>
      <c r="IK3" s="113" t="s">
        <v>585</v>
      </c>
      <c r="IL3" s="113" t="s">
        <v>586</v>
      </c>
      <c r="IM3" s="113" t="s">
        <v>587</v>
      </c>
      <c r="IN3" s="113" t="s">
        <v>588</v>
      </c>
      <c r="IO3" s="113" t="s">
        <v>589</v>
      </c>
      <c r="IP3" s="113" t="s">
        <v>590</v>
      </c>
      <c r="IQ3" s="113" t="s">
        <v>591</v>
      </c>
      <c r="IR3" s="113" t="s">
        <v>592</v>
      </c>
      <c r="IS3" s="113" t="s">
        <v>593</v>
      </c>
      <c r="IT3" s="113" t="s">
        <v>594</v>
      </c>
      <c r="IU3" s="113" t="s">
        <v>595</v>
      </c>
      <c r="IV3" s="113" t="s">
        <v>596</v>
      </c>
      <c r="IW3" s="113" t="s">
        <v>597</v>
      </c>
      <c r="IX3" s="113" t="s">
        <v>598</v>
      </c>
      <c r="IY3" s="113" t="s">
        <v>599</v>
      </c>
      <c r="IZ3" s="113" t="s">
        <v>600</v>
      </c>
      <c r="JA3" s="113" t="s">
        <v>601</v>
      </c>
      <c r="JB3" s="113" t="s">
        <v>602</v>
      </c>
      <c r="JC3" s="113" t="s">
        <v>603</v>
      </c>
      <c r="JD3" s="113" t="s">
        <v>604</v>
      </c>
      <c r="JE3" s="113" t="s">
        <v>605</v>
      </c>
      <c r="JF3" s="113" t="s">
        <v>606</v>
      </c>
      <c r="JG3" s="113" t="s">
        <v>607</v>
      </c>
      <c r="JH3" s="113" t="s">
        <v>608</v>
      </c>
      <c r="JI3" s="113" t="s">
        <v>609</v>
      </c>
      <c r="JJ3" s="113" t="s">
        <v>610</v>
      </c>
      <c r="JK3" s="113" t="s">
        <v>611</v>
      </c>
      <c r="JL3" s="116" t="s">
        <v>612</v>
      </c>
      <c r="JM3" s="113" t="s">
        <v>613</v>
      </c>
      <c r="JN3" s="113" t="s">
        <v>614</v>
      </c>
      <c r="JO3" s="113" t="s">
        <v>615</v>
      </c>
      <c r="JP3" s="113" t="s">
        <v>616</v>
      </c>
      <c r="JQ3" s="113" t="s">
        <v>617</v>
      </c>
      <c r="JR3" s="113" t="s">
        <v>618</v>
      </c>
      <c r="JS3" s="113" t="s">
        <v>619</v>
      </c>
      <c r="JT3" s="113" t="s">
        <v>620</v>
      </c>
      <c r="JU3" s="113" t="s">
        <v>621</v>
      </c>
      <c r="JV3" s="113" t="s">
        <v>622</v>
      </c>
      <c r="JW3" s="113" t="s">
        <v>623</v>
      </c>
      <c r="JX3" s="113" t="s">
        <v>624</v>
      </c>
      <c r="JY3" s="113" t="s">
        <v>625</v>
      </c>
      <c r="JZ3" s="113" t="s">
        <v>626</v>
      </c>
      <c r="KA3" s="113" t="s">
        <v>731</v>
      </c>
      <c r="KB3" s="113" t="s">
        <v>750</v>
      </c>
      <c r="KC3" s="113" t="s">
        <v>764</v>
      </c>
      <c r="KD3" s="113" t="s">
        <v>765</v>
      </c>
      <c r="KE3" s="113" t="s">
        <v>766</v>
      </c>
      <c r="KF3" s="113" t="s">
        <v>767</v>
      </c>
      <c r="KG3" s="113" t="s">
        <v>768</v>
      </c>
      <c r="KH3" s="113" t="s">
        <v>843</v>
      </c>
      <c r="KI3" s="113" t="s">
        <v>844</v>
      </c>
      <c r="KJ3" s="113" t="s">
        <v>845</v>
      </c>
      <c r="KK3" s="113" t="s">
        <v>846</v>
      </c>
      <c r="KL3" s="113" t="s">
        <v>847</v>
      </c>
      <c r="KM3" s="113"/>
    </row>
    <row r="4" spans="1:299" x14ac:dyDescent="0.25">
      <c r="B4" s="18">
        <f>Summary!B16</f>
        <v>0</v>
      </c>
      <c r="C4" s="18">
        <f>Summary!C16</f>
        <v>0</v>
      </c>
      <c r="D4" s="18">
        <f>Summary!D16</f>
        <v>0</v>
      </c>
      <c r="E4" s="18">
        <f>Summary!E16</f>
        <v>0</v>
      </c>
      <c r="F4" s="18">
        <f>Summary!B17</f>
        <v>0</v>
      </c>
      <c r="G4" s="18">
        <f>Summary!C17</f>
        <v>0</v>
      </c>
      <c r="H4" s="18">
        <f>Summary!D17</f>
        <v>0</v>
      </c>
      <c r="I4" s="18">
        <f>Summary!E17</f>
        <v>0</v>
      </c>
      <c r="J4" s="18">
        <f>Summary!B18</f>
        <v>0</v>
      </c>
      <c r="K4" s="18">
        <f>Summary!C18</f>
        <v>0</v>
      </c>
      <c r="L4" s="18">
        <f>Summary!D18</f>
        <v>0</v>
      </c>
      <c r="M4" s="18">
        <f>Summary!E18</f>
        <v>0</v>
      </c>
      <c r="N4" s="18">
        <f>Summary!B19</f>
        <v>0</v>
      </c>
      <c r="O4" s="18">
        <f>Summary!C19</f>
        <v>0</v>
      </c>
      <c r="P4" s="18">
        <f>Summary!D19</f>
        <v>0</v>
      </c>
      <c r="Q4" s="18">
        <f>Summary!E19</f>
        <v>0</v>
      </c>
      <c r="R4">
        <f>Summary!B26</f>
        <v>0</v>
      </c>
      <c r="S4">
        <f>Summary!B27</f>
        <v>0</v>
      </c>
      <c r="T4">
        <f>Summary!B28</f>
        <v>0</v>
      </c>
      <c r="U4" s="114">
        <f>Summary!E34</f>
        <v>0</v>
      </c>
      <c r="V4" s="114">
        <f>Summary!F34</f>
        <v>0</v>
      </c>
      <c r="W4" s="114">
        <f>Summary!G34</f>
        <v>0</v>
      </c>
      <c r="X4" s="114">
        <f>Summary!E35</f>
        <v>0</v>
      </c>
      <c r="Y4" s="114">
        <f>Summary!F35</f>
        <v>0</v>
      </c>
      <c r="Z4" s="114">
        <f>Summary!G35</f>
        <v>0</v>
      </c>
      <c r="AA4" s="114">
        <f>Summary!E36</f>
        <v>0</v>
      </c>
      <c r="AB4" s="114">
        <f>Summary!F36</f>
        <v>0</v>
      </c>
      <c r="AC4" s="114">
        <f>Summary!G36</f>
        <v>0</v>
      </c>
      <c r="AD4" s="18">
        <f>Summary!C43</f>
        <v>0</v>
      </c>
      <c r="AE4" s="18">
        <f>Summary!D43</f>
        <v>0</v>
      </c>
      <c r="AF4" s="18">
        <f>Summary!E43</f>
        <v>0</v>
      </c>
      <c r="AG4" s="18">
        <f>Summary!C44</f>
        <v>0</v>
      </c>
      <c r="AH4" s="18">
        <f>Summary!D44</f>
        <v>0</v>
      </c>
      <c r="AI4" s="18">
        <f>Summary!E44</f>
        <v>0</v>
      </c>
      <c r="AJ4" s="18">
        <f>Summary!C45</f>
        <v>0</v>
      </c>
      <c r="AK4" s="18">
        <f>Summary!D45</f>
        <v>0</v>
      </c>
      <c r="AL4" s="18">
        <f>Summary!E45</f>
        <v>0</v>
      </c>
      <c r="AM4" s="18">
        <f>Summary!C46</f>
        <v>0</v>
      </c>
      <c r="AN4" s="18">
        <f>Summary!D46</f>
        <v>0</v>
      </c>
      <c r="AO4" s="18">
        <f>Summary!E46</f>
        <v>0</v>
      </c>
      <c r="AP4" s="18">
        <f>Summary!C47</f>
        <v>0</v>
      </c>
      <c r="AQ4" s="18">
        <f>Summary!D47</f>
        <v>0</v>
      </c>
      <c r="AR4" s="18">
        <f>Summary!E47</f>
        <v>0</v>
      </c>
      <c r="AS4" s="18">
        <f>Summary!C48</f>
        <v>0</v>
      </c>
      <c r="AT4" s="18">
        <f>Summary!D48</f>
        <v>0</v>
      </c>
      <c r="AU4" s="18">
        <f>Summary!E48</f>
        <v>0</v>
      </c>
      <c r="AV4" s="18">
        <f>Summary!C49</f>
        <v>0</v>
      </c>
      <c r="AW4" s="18">
        <f>Summary!D49</f>
        <v>0</v>
      </c>
      <c r="AX4" s="18">
        <f>Summary!E49</f>
        <v>0</v>
      </c>
      <c r="AY4" s="18">
        <f>Summary!B56</f>
        <v>0</v>
      </c>
      <c r="AZ4" s="18">
        <f>Summary!C56</f>
        <v>0</v>
      </c>
      <c r="BA4" s="18">
        <f>Summary!D56</f>
        <v>0</v>
      </c>
      <c r="BB4" s="18">
        <f>Summary!E56</f>
        <v>0</v>
      </c>
      <c r="BC4" s="18">
        <f>Summary!B57</f>
        <v>0</v>
      </c>
      <c r="BD4" s="18">
        <f>Summary!C57</f>
        <v>0</v>
      </c>
      <c r="BE4" s="18">
        <f>Summary!D57</f>
        <v>0</v>
      </c>
      <c r="BF4" s="18">
        <f>Summary!E57</f>
        <v>0</v>
      </c>
      <c r="BG4" s="18">
        <f>Summary!B58</f>
        <v>0</v>
      </c>
      <c r="BH4" s="18">
        <f>Summary!C58</f>
        <v>0</v>
      </c>
      <c r="BI4" s="18">
        <f>Summary!D58</f>
        <v>0</v>
      </c>
      <c r="BJ4" s="18">
        <f>Summary!E58</f>
        <v>0</v>
      </c>
      <c r="BK4" s="18">
        <f>Summary!B59</f>
        <v>0</v>
      </c>
      <c r="BL4" s="18">
        <f>Summary!C59</f>
        <v>0</v>
      </c>
      <c r="BM4" s="18">
        <f>Summary!D59</f>
        <v>0</v>
      </c>
      <c r="BN4" s="18">
        <f>Summary!E59</f>
        <v>0</v>
      </c>
      <c r="BO4">
        <f>Summary!B66</f>
        <v>0</v>
      </c>
      <c r="BP4">
        <f>Summary!B67</f>
        <v>0</v>
      </c>
      <c r="BQ4">
        <f>Summary!B68</f>
        <v>0</v>
      </c>
      <c r="BR4" s="114">
        <f>Summary!E74</f>
        <v>0</v>
      </c>
      <c r="BS4" s="114">
        <f>Summary!F74</f>
        <v>0</v>
      </c>
      <c r="BT4" s="114">
        <f>Summary!G74</f>
        <v>0</v>
      </c>
      <c r="BU4" s="114">
        <f>Summary!E75</f>
        <v>0</v>
      </c>
      <c r="BV4" s="114">
        <f>Summary!F75</f>
        <v>0</v>
      </c>
      <c r="BW4" s="114">
        <f>Summary!G75</f>
        <v>0</v>
      </c>
      <c r="BX4" s="114">
        <f>Summary!E76</f>
        <v>0</v>
      </c>
      <c r="BY4" s="114">
        <f>Summary!F76</f>
        <v>0</v>
      </c>
      <c r="BZ4" s="114">
        <f>Summary!G76</f>
        <v>0</v>
      </c>
      <c r="CA4" s="114">
        <f>Summary!C83</f>
        <v>0</v>
      </c>
      <c r="CB4" s="114">
        <f>Summary!D83</f>
        <v>0</v>
      </c>
      <c r="CC4" s="114">
        <f>Summary!E83</f>
        <v>0</v>
      </c>
      <c r="CD4" s="114">
        <f>Summary!C84</f>
        <v>0</v>
      </c>
      <c r="CE4" s="114">
        <f>Summary!D84</f>
        <v>0</v>
      </c>
      <c r="CF4" s="114">
        <f>Summary!E84</f>
        <v>0</v>
      </c>
      <c r="CG4" s="114">
        <f>Summary!C85</f>
        <v>0</v>
      </c>
      <c r="CH4" s="114">
        <f>Summary!D85</f>
        <v>0</v>
      </c>
      <c r="CI4" s="114">
        <f>Summary!E85</f>
        <v>0</v>
      </c>
      <c r="CJ4" s="114">
        <f>Summary!C86</f>
        <v>0</v>
      </c>
      <c r="CK4" s="114">
        <f>Summary!D86</f>
        <v>0</v>
      </c>
      <c r="CL4" s="114">
        <f>Summary!E86</f>
        <v>0</v>
      </c>
      <c r="CM4" s="114">
        <f>Summary!C87</f>
        <v>0</v>
      </c>
      <c r="CN4" s="114">
        <f>Summary!D87</f>
        <v>0</v>
      </c>
      <c r="CO4" s="114">
        <f>Summary!E87</f>
        <v>0</v>
      </c>
      <c r="CP4" s="114">
        <f>Summary!C88</f>
        <v>0</v>
      </c>
      <c r="CQ4" s="114">
        <f>Summary!D88</f>
        <v>0</v>
      </c>
      <c r="CR4" s="114">
        <f>Summary!E88</f>
        <v>0</v>
      </c>
      <c r="CS4" s="114">
        <f>Summary!C89</f>
        <v>0</v>
      </c>
      <c r="CT4" s="114">
        <f>Summary!D89</f>
        <v>0</v>
      </c>
      <c r="CU4" s="114">
        <f>Summary!E89</f>
        <v>0</v>
      </c>
      <c r="CW4" s="114">
        <f>Summary!C98</f>
        <v>0</v>
      </c>
      <c r="CX4" s="114">
        <f>Summary!C99</f>
        <v>0</v>
      </c>
      <c r="CY4" s="114">
        <f>Summary!C100</f>
        <v>0</v>
      </c>
      <c r="CZ4" s="114">
        <f>Summary!C101</f>
        <v>0</v>
      </c>
      <c r="DA4" s="114">
        <f>Summary!C102</f>
        <v>0</v>
      </c>
      <c r="DB4" s="114">
        <f>Summary!C103</f>
        <v>0</v>
      </c>
      <c r="DC4" s="114">
        <f>Summary!C104</f>
        <v>0</v>
      </c>
      <c r="DD4" s="114">
        <f>Summary!C105</f>
        <v>0</v>
      </c>
      <c r="DE4" s="114">
        <f>Summary!C106</f>
        <v>0</v>
      </c>
      <c r="DF4" s="114">
        <f>Summary!C107</f>
        <v>0</v>
      </c>
      <c r="DG4" s="114">
        <f>Summary!C111</f>
        <v>0</v>
      </c>
      <c r="DH4" s="114">
        <f>Summary!D103</f>
        <v>0</v>
      </c>
      <c r="DI4" s="114">
        <f>Summary!D104</f>
        <v>0</v>
      </c>
      <c r="DJ4" s="114">
        <f>Summary!D105</f>
        <v>0</v>
      </c>
      <c r="DK4" s="114">
        <f>Summary!D106</f>
        <v>0</v>
      </c>
      <c r="DL4" s="114">
        <f>Summary!D107</f>
        <v>0</v>
      </c>
      <c r="DM4" s="114">
        <f>Summary!D108</f>
        <v>0</v>
      </c>
      <c r="DN4" s="114">
        <f>Summary!D109</f>
        <v>0</v>
      </c>
      <c r="DO4" s="114">
        <f>Summary!D110</f>
        <v>0</v>
      </c>
      <c r="DP4" s="114">
        <f>Summary!D111</f>
        <v>0</v>
      </c>
      <c r="DQ4" s="114">
        <f>Summary!E119</f>
        <v>0</v>
      </c>
      <c r="DR4" s="114">
        <f>Summary!F119</f>
        <v>0</v>
      </c>
      <c r="DS4" s="114">
        <f>Summary!G119</f>
        <v>0</v>
      </c>
      <c r="DT4" s="114">
        <f>Summary!E120</f>
        <v>0</v>
      </c>
      <c r="DU4" s="114">
        <f>Summary!F120</f>
        <v>0</v>
      </c>
      <c r="DV4" s="114">
        <f>Summary!G120</f>
        <v>0</v>
      </c>
      <c r="DW4" s="114">
        <f>Summary!E121</f>
        <v>0</v>
      </c>
      <c r="DX4" s="114">
        <f>Summary!F121</f>
        <v>0</v>
      </c>
      <c r="DY4" s="114">
        <f>Summary!G121</f>
        <v>0</v>
      </c>
      <c r="DZ4" s="18">
        <f>Summary!C127</f>
        <v>0</v>
      </c>
      <c r="EA4" s="18">
        <f>Summary!D127</f>
        <v>0</v>
      </c>
      <c r="EB4" s="18">
        <f>Summary!E127</f>
        <v>0</v>
      </c>
      <c r="EC4" s="18">
        <f>Summary!C128</f>
        <v>0</v>
      </c>
      <c r="ED4" s="18">
        <f>Summary!D128</f>
        <v>0</v>
      </c>
      <c r="EE4" s="18">
        <f>Summary!E128</f>
        <v>0</v>
      </c>
      <c r="EF4" s="18">
        <f>Summary!C129</f>
        <v>0</v>
      </c>
      <c r="EG4" s="18">
        <f>Summary!D129</f>
        <v>0</v>
      </c>
      <c r="EH4" s="18">
        <f>Summary!E129</f>
        <v>0</v>
      </c>
      <c r="EI4" s="18">
        <f>Summary!C130</f>
        <v>0</v>
      </c>
      <c r="EJ4" s="18">
        <f>Summary!D130</f>
        <v>0</v>
      </c>
      <c r="EK4" s="18">
        <f>Summary!E130</f>
        <v>0</v>
      </c>
      <c r="EL4" s="18">
        <f>Summary!C131</f>
        <v>0</v>
      </c>
      <c r="EM4" s="18">
        <f>Summary!D131</f>
        <v>0</v>
      </c>
      <c r="EN4" s="18">
        <f>Summary!E131</f>
        <v>0</v>
      </c>
      <c r="EO4" s="18">
        <f>Summary!C132</f>
        <v>0</v>
      </c>
      <c r="EP4" s="18">
        <f>Summary!D132</f>
        <v>0</v>
      </c>
      <c r="EQ4" s="18">
        <f>Summary!E132</f>
        <v>0</v>
      </c>
      <c r="ER4" s="18">
        <f>Summary!C133</f>
        <v>0</v>
      </c>
      <c r="ES4" s="18">
        <f>Summary!D133</f>
        <v>0</v>
      </c>
      <c r="ET4" s="18">
        <f>Summary!E133</f>
        <v>0</v>
      </c>
      <c r="EU4" s="115">
        <f>Summary!C139</f>
        <v>0</v>
      </c>
      <c r="EV4" s="115">
        <f>Summary!D139</f>
        <v>0</v>
      </c>
      <c r="EW4" s="115">
        <f>Summary!C140</f>
        <v>0</v>
      </c>
      <c r="EX4" s="115">
        <f>Summary!D140</f>
        <v>0</v>
      </c>
      <c r="EY4" s="115">
        <f>Summary!C141</f>
        <v>0</v>
      </c>
      <c r="EZ4" s="115">
        <f>Summary!D141</f>
        <v>0</v>
      </c>
      <c r="FA4" s="115">
        <f>Summary!C142</f>
        <v>0</v>
      </c>
      <c r="FB4" s="115">
        <f>Summary!D142</f>
        <v>0</v>
      </c>
      <c r="FC4" s="115">
        <f>Summary!C143</f>
        <v>0</v>
      </c>
      <c r="FD4" s="115">
        <f>Summary!D143</f>
        <v>0</v>
      </c>
      <c r="FE4" s="115">
        <f>Summary!C144</f>
        <v>0</v>
      </c>
      <c r="FF4" s="115">
        <f>Summary!D144</f>
        <v>0</v>
      </c>
      <c r="FG4" s="18">
        <f>Summary!E168</f>
        <v>0</v>
      </c>
      <c r="FH4" s="18">
        <f>Summary!F168</f>
        <v>0</v>
      </c>
      <c r="FI4" s="18">
        <f>Summary!G168</f>
        <v>0</v>
      </c>
      <c r="FJ4" s="18">
        <f>Summary!E169</f>
        <v>0</v>
      </c>
      <c r="FK4" s="18">
        <f>Summary!F169</f>
        <v>0</v>
      </c>
      <c r="FL4" s="18">
        <f>Summary!G169</f>
        <v>0</v>
      </c>
      <c r="FM4" s="18">
        <f>Summary!E170</f>
        <v>0</v>
      </c>
      <c r="FN4" s="18">
        <f>Summary!F170</f>
        <v>0</v>
      </c>
      <c r="FO4" s="18">
        <f>Summary!G170</f>
        <v>0</v>
      </c>
      <c r="FP4" s="114">
        <f>Summary!C176</f>
        <v>0</v>
      </c>
      <c r="FQ4" s="114">
        <f>Summary!D176</f>
        <v>0</v>
      </c>
      <c r="FR4" s="114">
        <f>Summary!E176</f>
        <v>0</v>
      </c>
      <c r="FS4" s="114">
        <f>Summary!C177</f>
        <v>0</v>
      </c>
      <c r="FT4" s="114">
        <f>Summary!D177</f>
        <v>0</v>
      </c>
      <c r="FU4" s="114">
        <f>Summary!E177</f>
        <v>0</v>
      </c>
      <c r="FV4" s="114">
        <f>Summary!C178</f>
        <v>0</v>
      </c>
      <c r="FW4" s="114">
        <f>Summary!D178</f>
        <v>0</v>
      </c>
      <c r="FX4" s="114">
        <f>Summary!E178</f>
        <v>0</v>
      </c>
      <c r="FY4" s="114">
        <f>Summary!C179</f>
        <v>0</v>
      </c>
      <c r="FZ4" s="114">
        <f>Summary!D179</f>
        <v>0</v>
      </c>
      <c r="GA4" s="114">
        <f>Summary!E179</f>
        <v>0</v>
      </c>
      <c r="GB4" s="114">
        <f>Summary!C180</f>
        <v>0</v>
      </c>
      <c r="GC4" s="114">
        <f>Summary!D180</f>
        <v>0</v>
      </c>
      <c r="GD4" s="114">
        <f>Summary!E180</f>
        <v>0</v>
      </c>
      <c r="GE4" s="114">
        <f>Summary!C181</f>
        <v>0</v>
      </c>
      <c r="GF4" s="114">
        <f>Summary!D181</f>
        <v>0</v>
      </c>
      <c r="GG4" s="114">
        <f>Summary!E181</f>
        <v>0</v>
      </c>
      <c r="GH4" s="114">
        <f>Summary!C182</f>
        <v>0</v>
      </c>
      <c r="GI4" s="114">
        <f>Summary!D182</f>
        <v>0</v>
      </c>
      <c r="GJ4" s="114">
        <f>Summary!E182</f>
        <v>0</v>
      </c>
      <c r="GK4" s="115">
        <f>Summary!C188</f>
        <v>0</v>
      </c>
      <c r="GL4" s="115">
        <f>Summary!D188</f>
        <v>0</v>
      </c>
      <c r="GM4" s="115">
        <f>Summary!C189</f>
        <v>0</v>
      </c>
      <c r="GN4" s="115">
        <f>Summary!D189</f>
        <v>0</v>
      </c>
      <c r="GO4" s="115">
        <f>Summary!C190</f>
        <v>0</v>
      </c>
      <c r="GP4" s="115">
        <f>Summary!D190</f>
        <v>0</v>
      </c>
      <c r="GQ4" s="115">
        <f>Summary!C191</f>
        <v>0</v>
      </c>
      <c r="GR4" s="115">
        <f>Summary!D191</f>
        <v>0</v>
      </c>
      <c r="GS4" s="115">
        <f>Summary!C192</f>
        <v>0</v>
      </c>
      <c r="GT4" s="115">
        <f>Summary!D192</f>
        <v>0</v>
      </c>
      <c r="GU4" s="115">
        <f>Summary!C193</f>
        <v>0</v>
      </c>
      <c r="GV4" s="115">
        <f>Summary!D193</f>
        <v>0</v>
      </c>
      <c r="GW4" s="18">
        <f>Summary!G216</f>
        <v>0</v>
      </c>
      <c r="GX4" s="18">
        <f>Summary!G220</f>
        <v>0</v>
      </c>
      <c r="GY4" s="18">
        <f>Summary!G221</f>
        <v>0</v>
      </c>
      <c r="HA4" s="18">
        <f>Summary!G223</f>
        <v>0</v>
      </c>
      <c r="HD4" s="18">
        <f>Summary!G224</f>
        <v>0</v>
      </c>
      <c r="HF4">
        <f>Summary!F231</f>
        <v>0</v>
      </c>
      <c r="HG4">
        <f>Summary!G231</f>
        <v>0</v>
      </c>
      <c r="HH4">
        <f>Summary!F232</f>
        <v>0</v>
      </c>
      <c r="HI4">
        <f>Summary!G232</f>
        <v>0</v>
      </c>
      <c r="HJ4">
        <f>SUM(Summary!H235:H238)</f>
        <v>0</v>
      </c>
      <c r="HM4">
        <f>Summary!G244</f>
        <v>0</v>
      </c>
      <c r="HN4">
        <f>Summary!G245</f>
        <v>0</v>
      </c>
      <c r="HO4">
        <f>Summary!D259</f>
        <v>0</v>
      </c>
      <c r="HP4">
        <f>Summary!E259</f>
        <v>0</v>
      </c>
      <c r="HQ4">
        <f>Summary!F259</f>
        <v>0</v>
      </c>
      <c r="HR4">
        <f>Summary!D260</f>
        <v>0</v>
      </c>
      <c r="HS4">
        <f>Summary!E260</f>
        <v>0</v>
      </c>
      <c r="HT4">
        <f>Summary!F260</f>
        <v>0</v>
      </c>
      <c r="HU4">
        <f>Summary!D261</f>
        <v>0</v>
      </c>
      <c r="HV4">
        <f>Summary!E261</f>
        <v>0</v>
      </c>
      <c r="HW4">
        <f>Summary!F261</f>
        <v>0</v>
      </c>
      <c r="HX4">
        <f>Summary!C266</f>
        <v>0</v>
      </c>
      <c r="HY4">
        <f>Summary!C268</f>
        <v>0</v>
      </c>
      <c r="HZ4">
        <f>Summary!C270</f>
        <v>0</v>
      </c>
      <c r="IA4">
        <f>Summary!C272</f>
        <v>0</v>
      </c>
      <c r="IB4">
        <f>Summary!E275</f>
        <v>0</v>
      </c>
      <c r="IC4">
        <f>Summary!E276</f>
        <v>0</v>
      </c>
      <c r="ID4">
        <f>Summary!E277</f>
        <v>0</v>
      </c>
      <c r="IE4">
        <f>Summary!G246</f>
        <v>0</v>
      </c>
      <c r="IF4" s="18">
        <f>Summary!B20</f>
        <v>0</v>
      </c>
      <c r="IG4" s="18">
        <f>Summary!C20</f>
        <v>0</v>
      </c>
      <c r="IH4" s="18">
        <f>Summary!D20</f>
        <v>0</v>
      </c>
      <c r="II4" s="18">
        <f>Summary!E20</f>
        <v>0</v>
      </c>
      <c r="IJ4" s="18">
        <f>Summary!B60</f>
        <v>0</v>
      </c>
      <c r="IK4" s="18">
        <f>Summary!C60</f>
        <v>0</v>
      </c>
      <c r="IL4" s="18">
        <f>Summary!D60</f>
        <v>0</v>
      </c>
      <c r="IM4" s="18">
        <f>Summary!E60</f>
        <v>0</v>
      </c>
      <c r="IN4" s="114">
        <f>Summary!C95</f>
        <v>0</v>
      </c>
      <c r="IO4" s="114">
        <f>Summary!C96</f>
        <v>0</v>
      </c>
      <c r="IP4" s="114">
        <f>Summary!C97</f>
        <v>0</v>
      </c>
      <c r="IQ4" s="115">
        <f>Summary!D150</f>
        <v>0</v>
      </c>
      <c r="IR4" s="115">
        <f>Summary!D151</f>
        <v>0</v>
      </c>
      <c r="IS4" s="115">
        <f>Summary!D152</f>
        <v>0</v>
      </c>
      <c r="IT4" s="115">
        <f>Summary!D153</f>
        <v>0</v>
      </c>
      <c r="IU4" s="115">
        <f>Summary!D154</f>
        <v>0</v>
      </c>
      <c r="IV4" s="115">
        <f>Summary!D155</f>
        <v>0</v>
      </c>
      <c r="IW4" s="115">
        <f>Summary!D157</f>
        <v>0</v>
      </c>
      <c r="IX4" s="115">
        <f>Summary!G161</f>
        <v>0</v>
      </c>
      <c r="IY4" s="115">
        <f>Summary!G162</f>
        <v>0</v>
      </c>
      <c r="IZ4" s="115">
        <f>Summary!D199</f>
        <v>0</v>
      </c>
      <c r="JA4" s="115">
        <f>Summary!D200</f>
        <v>0</v>
      </c>
      <c r="JB4" s="115">
        <f>Summary!D201</f>
        <v>0</v>
      </c>
      <c r="JC4" s="115">
        <f>Summary!D202</f>
        <v>0</v>
      </c>
      <c r="JD4" s="115">
        <f>Summary!D203</f>
        <v>0</v>
      </c>
      <c r="JE4" s="115">
        <f>Summary!D204</f>
        <v>0</v>
      </c>
      <c r="JF4" s="115">
        <f>Summary!D206</f>
        <v>0</v>
      </c>
      <c r="JG4" s="115">
        <f>Summary!G210</f>
        <v>0</v>
      </c>
      <c r="JH4" s="115">
        <f>Summary!G211</f>
        <v>0</v>
      </c>
      <c r="JI4" s="18">
        <f>Summary!G217</f>
        <v>0</v>
      </c>
      <c r="JJ4" s="18">
        <f>Summary!G218</f>
        <v>0</v>
      </c>
      <c r="JK4" s="18">
        <f>Summary!G219</f>
        <v>0</v>
      </c>
      <c r="JM4" s="18">
        <f>Summary!G222</f>
        <v>0</v>
      </c>
      <c r="JN4" s="18">
        <f>Summary!G225</f>
        <v>0</v>
      </c>
      <c r="JO4" s="18">
        <f>Summary!G226</f>
        <v>0</v>
      </c>
      <c r="JP4">
        <f>Summary!G242</f>
        <v>0</v>
      </c>
      <c r="JQ4">
        <f>Summary!H242</f>
        <v>0</v>
      </c>
      <c r="JR4">
        <f>Summary!G247</f>
        <v>0</v>
      </c>
      <c r="JS4">
        <f>Summary!G248</f>
        <v>0</v>
      </c>
      <c r="JT4">
        <f>Summary!G250</f>
        <v>0</v>
      </c>
      <c r="JU4">
        <f>Summary!H250</f>
        <v>0</v>
      </c>
      <c r="JV4">
        <f>Summary!G253</f>
        <v>0</v>
      </c>
      <c r="JW4">
        <f>Summary!G254</f>
        <v>0</v>
      </c>
      <c r="JX4">
        <f>Summary!H253</f>
        <v>0</v>
      </c>
      <c r="JY4">
        <f>Summary!H254</f>
        <v>0</v>
      </c>
      <c r="JZ4">
        <f>Summary!F279</f>
        <v>0</v>
      </c>
      <c r="KA4" s="115">
        <f>Summary!D156</f>
        <v>0</v>
      </c>
      <c r="KB4" s="115">
        <f>Summary!D205</f>
        <v>0</v>
      </c>
      <c r="KC4">
        <f>Summary!H235</f>
        <v>0</v>
      </c>
      <c r="KD4">
        <f>Summary!H236</f>
        <v>0</v>
      </c>
      <c r="KE4">
        <f>Summary!H237</f>
        <v>0</v>
      </c>
      <c r="KF4">
        <f>Summary!H238</f>
        <v>0</v>
      </c>
      <c r="KG4">
        <f>Summary!H239</f>
        <v>0</v>
      </c>
      <c r="KH4">
        <f>Summary!I235</f>
        <v>0</v>
      </c>
      <c r="KI4">
        <f>Summary!I236</f>
        <v>0</v>
      </c>
      <c r="KJ4">
        <f>Summary!I237</f>
        <v>0</v>
      </c>
      <c r="KK4">
        <f>Summary!I238</f>
        <v>0</v>
      </c>
      <c r="KL4">
        <f>Summary!I239</f>
        <v>0</v>
      </c>
    </row>
    <row r="6" spans="1:299" x14ac:dyDescent="0.25">
      <c r="A6" t="s">
        <v>630</v>
      </c>
    </row>
    <row r="7" spans="1:299" x14ac:dyDescent="0.25">
      <c r="A7" t="s">
        <v>628</v>
      </c>
    </row>
    <row r="8" spans="1:299" x14ac:dyDescent="0.25">
      <c r="A8" t="s">
        <v>629</v>
      </c>
    </row>
  </sheetData>
  <sheetProtection algorithmName="SHA-512" hashValue="X55+jmidl8wOGAEAD9vGvNRkibNn1Xoan+qEsE6lFTp26d0fyw76o3c1WCnI6l0sT7W9Pb55sCLAevkptuzYzw==" saltValue="EUtCQbqJ3cDip0nrjqn6KQ==" spinCount="100000" sheet="1" objects="1" scenarios="1"/>
  <phoneticPr fontId="32" type="noConversion"/>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A3430"/>
  <sheetViews>
    <sheetView workbookViewId="0">
      <pane xSplit="3" ySplit="3" topLeftCell="CP4" activePane="bottomRight" state="frozen"/>
      <selection activeCell="FL3" sqref="FL2:FL3"/>
      <selection pane="topRight" activeCell="FL3" sqref="FL2:FL3"/>
      <selection pane="bottomLeft" activeCell="FL3" sqref="FL2:FL3"/>
      <selection pane="bottomRight" activeCell="CR13" sqref="CR13"/>
    </sheetView>
  </sheetViews>
  <sheetFormatPr defaultRowHeight="13.2" x14ac:dyDescent="0.25"/>
  <cols>
    <col min="1" max="1" width="18.109375" bestFit="1" customWidth="1"/>
    <col min="2" max="2" width="18.109375" customWidth="1"/>
    <col min="3" max="3" width="20.44140625" customWidth="1"/>
    <col min="130" max="130" width="10.5546875" bestFit="1" customWidth="1"/>
    <col min="131" max="131" width="12.33203125" customWidth="1"/>
    <col min="132" max="132" width="11.77734375" bestFit="1" customWidth="1"/>
    <col min="155" max="155" width="17.21875" customWidth="1"/>
    <col min="156" max="156" width="17.44140625" customWidth="1"/>
    <col min="157" max="167" width="16.21875" customWidth="1"/>
    <col min="168" max="168" width="13.21875" customWidth="1"/>
    <col min="169" max="169" width="11.77734375" bestFit="1" customWidth="1"/>
    <col min="170" max="170" width="12.44140625" bestFit="1" customWidth="1"/>
    <col min="171" max="171" width="13.21875" customWidth="1"/>
    <col min="172" max="172" width="11.21875" bestFit="1" customWidth="1"/>
    <col min="173" max="173" width="11.88671875" bestFit="1" customWidth="1"/>
  </cols>
  <sheetData>
    <row r="1" spans="1:183" x14ac:dyDescent="0.25">
      <c r="A1" s="5" t="s">
        <v>54</v>
      </c>
      <c r="B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EC1" s="5"/>
      <c r="ED1" s="5"/>
      <c r="EE1" s="5"/>
      <c r="EF1" s="5"/>
      <c r="EG1" s="5"/>
      <c r="EH1" s="5"/>
      <c r="EI1" s="5"/>
      <c r="EJ1" s="5"/>
      <c r="EK1" s="5"/>
      <c r="EL1" s="5"/>
      <c r="EM1" s="5"/>
      <c r="EN1" s="5"/>
      <c r="EO1" s="5"/>
      <c r="EP1" s="5"/>
      <c r="EQ1" s="5"/>
      <c r="ER1" s="5"/>
      <c r="ES1" s="5"/>
      <c r="ET1" s="5"/>
      <c r="EU1" s="5"/>
      <c r="EV1" s="5"/>
    </row>
    <row r="2" spans="1:183" x14ac:dyDescent="0.25">
      <c r="A2" s="5" t="s">
        <v>784</v>
      </c>
      <c r="B2" s="5" t="s">
        <v>55</v>
      </c>
      <c r="C2" s="5" t="s">
        <v>789</v>
      </c>
      <c r="D2" s="5"/>
      <c r="E2" s="5" t="s">
        <v>56</v>
      </c>
      <c r="F2" s="5"/>
      <c r="G2" s="5"/>
      <c r="H2" s="5"/>
      <c r="I2" s="5"/>
      <c r="J2" s="5" t="s">
        <v>57</v>
      </c>
      <c r="K2" s="5"/>
      <c r="L2" s="5"/>
      <c r="M2" s="5"/>
      <c r="N2" s="5" t="s">
        <v>58</v>
      </c>
      <c r="O2" s="5"/>
      <c r="P2" s="5"/>
      <c r="Q2" s="5" t="s">
        <v>59</v>
      </c>
      <c r="R2" s="5"/>
      <c r="S2" s="5"/>
      <c r="T2" s="5"/>
      <c r="U2" s="5"/>
      <c r="V2" s="5"/>
      <c r="W2" s="5" t="s">
        <v>60</v>
      </c>
      <c r="X2" s="5"/>
      <c r="Y2" s="5"/>
      <c r="Z2" s="5"/>
      <c r="AA2" s="5"/>
      <c r="AB2" s="5"/>
      <c r="AC2" s="5" t="s">
        <v>60</v>
      </c>
      <c r="AD2" s="5"/>
      <c r="AE2" s="5"/>
      <c r="AF2" s="5"/>
      <c r="AG2" s="5"/>
      <c r="AH2" s="5"/>
      <c r="AI2" s="5"/>
      <c r="AJ2" s="5"/>
      <c r="AK2" s="5"/>
      <c r="AL2" s="5" t="s">
        <v>61</v>
      </c>
      <c r="AM2" s="5"/>
      <c r="AO2" s="5"/>
      <c r="AP2" s="5"/>
      <c r="AQ2" s="5"/>
      <c r="AR2" s="5"/>
      <c r="AS2" s="5"/>
      <c r="AT2" s="5"/>
      <c r="AU2" s="5"/>
      <c r="AV2" s="5" t="s">
        <v>62</v>
      </c>
      <c r="AW2" s="5"/>
      <c r="AX2" s="5"/>
      <c r="AY2" s="5"/>
      <c r="AZ2" s="5"/>
      <c r="BA2" s="5"/>
      <c r="BB2" s="5"/>
      <c r="BC2" s="5"/>
      <c r="BD2" s="5"/>
      <c r="BE2" s="5"/>
      <c r="BF2" s="5"/>
      <c r="BG2" s="5"/>
      <c r="BH2" s="5"/>
      <c r="BI2" s="5" t="s">
        <v>63</v>
      </c>
      <c r="BJ2" s="5"/>
      <c r="BK2" s="5"/>
      <c r="BL2" s="5"/>
      <c r="BM2" s="5"/>
      <c r="BN2" s="5"/>
      <c r="BO2" s="5" t="s">
        <v>64</v>
      </c>
      <c r="BP2" s="5"/>
      <c r="BQ2" s="5"/>
      <c r="BR2" s="5" t="s">
        <v>64</v>
      </c>
      <c r="BS2" s="5"/>
      <c r="BT2" s="5"/>
      <c r="BU2" s="5"/>
      <c r="BV2" s="5"/>
      <c r="BW2" s="5"/>
      <c r="BX2" s="5" t="s">
        <v>64</v>
      </c>
      <c r="BY2" s="5"/>
      <c r="BZ2" s="5"/>
      <c r="CA2" s="5"/>
      <c r="CB2" s="5"/>
      <c r="CC2" s="5"/>
      <c r="CD2" s="5" t="s">
        <v>65</v>
      </c>
      <c r="CE2" s="5"/>
      <c r="CF2" s="5"/>
      <c r="CG2" s="5"/>
      <c r="CH2" s="5"/>
      <c r="CI2" s="5"/>
      <c r="CJ2" s="5"/>
      <c r="CK2" s="5"/>
      <c r="CL2" s="5"/>
      <c r="CM2" s="5"/>
      <c r="CN2" t="s">
        <v>249</v>
      </c>
      <c r="CV2" t="s">
        <v>250</v>
      </c>
      <c r="CX2" s="5" t="s">
        <v>66</v>
      </c>
      <c r="CY2" s="5"/>
      <c r="CZ2" s="5"/>
      <c r="DA2" s="5"/>
      <c r="DB2" s="5"/>
      <c r="DC2" s="5"/>
      <c r="DD2" s="5"/>
      <c r="DE2" s="5"/>
      <c r="DF2" s="5"/>
      <c r="DG2" s="5"/>
      <c r="DH2" s="5"/>
      <c r="DI2" s="5"/>
      <c r="DJ2" s="5" t="s">
        <v>67</v>
      </c>
      <c r="DK2" s="5"/>
      <c r="DL2" s="5"/>
      <c r="DM2" s="5"/>
      <c r="DN2" s="5"/>
      <c r="DO2" s="5"/>
      <c r="EA2" s="5" t="s">
        <v>790</v>
      </c>
      <c r="EB2" s="5"/>
      <c r="EC2" s="5" t="s">
        <v>68</v>
      </c>
      <c r="ED2" s="5"/>
      <c r="EE2" s="5" t="s">
        <v>69</v>
      </c>
      <c r="EF2" s="5"/>
      <c r="EG2" s="5"/>
      <c r="EH2" s="5"/>
      <c r="EI2" s="5"/>
      <c r="EJ2" s="5" t="s">
        <v>70</v>
      </c>
      <c r="EK2" s="5"/>
      <c r="EL2" s="5"/>
      <c r="EM2" s="5"/>
      <c r="EN2" s="5" t="s">
        <v>71</v>
      </c>
      <c r="EO2" s="5"/>
      <c r="EP2" s="5"/>
      <c r="EQ2" s="5"/>
      <c r="ER2" s="5"/>
      <c r="ES2" s="5" t="s">
        <v>72</v>
      </c>
      <c r="ET2" s="5"/>
      <c r="EU2" s="5" t="s">
        <v>73</v>
      </c>
      <c r="EV2" s="5"/>
      <c r="EW2" s="5"/>
      <c r="EX2" s="5"/>
      <c r="EY2" s="5"/>
      <c r="EZ2" s="5"/>
      <c r="FA2" s="5" t="s">
        <v>74</v>
      </c>
      <c r="FB2" s="5"/>
      <c r="FC2" s="5"/>
      <c r="FD2" s="5"/>
      <c r="FE2" s="5"/>
      <c r="FF2" s="5"/>
      <c r="FG2" s="5" t="s">
        <v>275</v>
      </c>
      <c r="FH2" s="5"/>
      <c r="FI2" s="5"/>
      <c r="FJ2" s="5"/>
      <c r="FK2" s="5" t="s">
        <v>277</v>
      </c>
      <c r="FL2" s="5" t="s">
        <v>793</v>
      </c>
      <c r="FM2" s="5"/>
      <c r="FN2" s="5"/>
      <c r="FO2" s="5" t="s">
        <v>794</v>
      </c>
      <c r="FP2" s="5"/>
      <c r="FQ2" s="5"/>
      <c r="FR2" s="5" t="s">
        <v>75</v>
      </c>
      <c r="FS2" s="5"/>
      <c r="FT2" s="5"/>
      <c r="FU2" s="5"/>
      <c r="FV2" s="5"/>
      <c r="FW2" s="5"/>
      <c r="FX2" s="5"/>
      <c r="FY2" s="5"/>
      <c r="FZ2" s="5"/>
      <c r="GA2" s="5"/>
    </row>
    <row r="3" spans="1:183" x14ac:dyDescent="0.25">
      <c r="C3" s="5"/>
      <c r="D3" s="5"/>
      <c r="E3" s="5" t="s">
        <v>9</v>
      </c>
      <c r="F3" s="5" t="s">
        <v>76</v>
      </c>
      <c r="G3" s="5" t="s">
        <v>11</v>
      </c>
      <c r="H3" s="5" t="s">
        <v>12</v>
      </c>
      <c r="I3" s="5" t="s">
        <v>191</v>
      </c>
      <c r="J3" s="5" t="s">
        <v>77</v>
      </c>
      <c r="K3" s="5" t="s">
        <v>78</v>
      </c>
      <c r="L3" s="5" t="s">
        <v>7</v>
      </c>
      <c r="M3" s="5" t="s">
        <v>79</v>
      </c>
      <c r="N3" s="5" t="s">
        <v>13</v>
      </c>
      <c r="O3" s="5" t="s">
        <v>14</v>
      </c>
      <c r="P3" s="5" t="s">
        <v>15</v>
      </c>
      <c r="Q3" s="5" t="s">
        <v>80</v>
      </c>
      <c r="R3" s="5" t="s">
        <v>81</v>
      </c>
      <c r="S3" s="5" t="s">
        <v>82</v>
      </c>
      <c r="T3" s="5" t="s">
        <v>83</v>
      </c>
      <c r="U3" s="5" t="s">
        <v>84</v>
      </c>
      <c r="V3" s="5" t="s">
        <v>85</v>
      </c>
      <c r="W3" s="5" t="s">
        <v>86</v>
      </c>
      <c r="X3" s="5" t="s">
        <v>87</v>
      </c>
      <c r="Y3" s="5" t="s">
        <v>88</v>
      </c>
      <c r="Z3" s="5" t="s">
        <v>89</v>
      </c>
      <c r="AA3" s="5" t="s">
        <v>90</v>
      </c>
      <c r="AB3" s="5" t="s">
        <v>91</v>
      </c>
      <c r="AC3" s="5" t="s">
        <v>92</v>
      </c>
      <c r="AD3" s="5" t="s">
        <v>93</v>
      </c>
      <c r="AE3" s="5" t="s">
        <v>94</v>
      </c>
      <c r="AF3" s="5" t="s">
        <v>95</v>
      </c>
      <c r="AG3" s="5" t="s">
        <v>96</v>
      </c>
      <c r="AH3" s="5" t="s">
        <v>97</v>
      </c>
      <c r="AI3" s="5" t="s">
        <v>98</v>
      </c>
      <c r="AJ3" s="5" t="s">
        <v>99</v>
      </c>
      <c r="AK3" s="5" t="s">
        <v>100</v>
      </c>
      <c r="AL3" s="5" t="s">
        <v>251</v>
      </c>
      <c r="AM3" s="5" t="s">
        <v>252</v>
      </c>
      <c r="AN3" s="5" t="s">
        <v>253</v>
      </c>
      <c r="AO3" s="5" t="s">
        <v>101</v>
      </c>
      <c r="AP3" s="5" t="s">
        <v>102</v>
      </c>
      <c r="AQ3" s="5" t="s">
        <v>103</v>
      </c>
      <c r="AR3" s="5" t="s">
        <v>104</v>
      </c>
      <c r="AS3" s="5" t="s">
        <v>105</v>
      </c>
      <c r="AT3" s="5" t="s">
        <v>106</v>
      </c>
      <c r="AU3" s="5" t="s">
        <v>107</v>
      </c>
      <c r="AV3" s="5" t="s">
        <v>108</v>
      </c>
      <c r="AW3" s="5" t="s">
        <v>109</v>
      </c>
      <c r="AX3" s="5" t="s">
        <v>110</v>
      </c>
      <c r="AY3" s="5" t="s">
        <v>111</v>
      </c>
      <c r="AZ3" s="5" t="s">
        <v>112</v>
      </c>
      <c r="BA3" s="5" t="s">
        <v>113</v>
      </c>
      <c r="BB3" s="5" t="s">
        <v>114</v>
      </c>
      <c r="BC3" s="5" t="s">
        <v>115</v>
      </c>
      <c r="BD3" s="5" t="s">
        <v>116</v>
      </c>
      <c r="BE3" s="5" t="s">
        <v>117</v>
      </c>
      <c r="BF3" s="5" t="s">
        <v>118</v>
      </c>
      <c r="BG3" s="5" t="s">
        <v>119</v>
      </c>
      <c r="BH3" s="5" t="s">
        <v>120</v>
      </c>
      <c r="BI3" s="5" t="s">
        <v>80</v>
      </c>
      <c r="BJ3" s="5" t="s">
        <v>81</v>
      </c>
      <c r="BK3" s="5" t="s">
        <v>82</v>
      </c>
      <c r="BL3" s="5" t="s">
        <v>83</v>
      </c>
      <c r="BM3" s="5" t="s">
        <v>84</v>
      </c>
      <c r="BN3" s="5" t="s">
        <v>85</v>
      </c>
      <c r="BO3" s="5" t="s">
        <v>86</v>
      </c>
      <c r="BP3" s="5" t="s">
        <v>87</v>
      </c>
      <c r="BQ3" s="5" t="s">
        <v>88</v>
      </c>
      <c r="BR3" s="5" t="s">
        <v>89</v>
      </c>
      <c r="BS3" s="5" t="s">
        <v>90</v>
      </c>
      <c r="BT3" s="5" t="s">
        <v>91</v>
      </c>
      <c r="BU3" s="5" t="s">
        <v>92</v>
      </c>
      <c r="BV3" s="5" t="s">
        <v>93</v>
      </c>
      <c r="BW3" s="5" t="s">
        <v>94</v>
      </c>
      <c r="BX3" s="5" t="s">
        <v>95</v>
      </c>
      <c r="BY3" s="5" t="s">
        <v>96</v>
      </c>
      <c r="BZ3" s="5" t="s">
        <v>97</v>
      </c>
      <c r="CA3" s="5" t="s">
        <v>98</v>
      </c>
      <c r="CB3" s="5" t="s">
        <v>99</v>
      </c>
      <c r="CC3" s="5" t="s">
        <v>100</v>
      </c>
      <c r="CD3" s="5" t="s">
        <v>121</v>
      </c>
      <c r="CE3" s="5" t="s">
        <v>122</v>
      </c>
      <c r="CF3" s="5" t="s">
        <v>123</v>
      </c>
      <c r="CG3" s="5" t="s">
        <v>124</v>
      </c>
      <c r="CH3" s="5" t="s">
        <v>125</v>
      </c>
      <c r="CI3" s="5" t="s">
        <v>126</v>
      </c>
      <c r="CJ3" s="5" t="s">
        <v>127</v>
      </c>
      <c r="CK3" s="5" t="s">
        <v>128</v>
      </c>
      <c r="CL3" s="5" t="s">
        <v>129</v>
      </c>
      <c r="CM3" s="5" t="s">
        <v>130</v>
      </c>
      <c r="CN3" t="s">
        <v>214</v>
      </c>
      <c r="CO3" t="s">
        <v>215</v>
      </c>
      <c r="CP3" t="s">
        <v>216</v>
      </c>
      <c r="CQ3" t="s">
        <v>217</v>
      </c>
      <c r="CR3" t="s">
        <v>218</v>
      </c>
      <c r="CS3" s="17" t="s">
        <v>812</v>
      </c>
      <c r="CT3" t="s">
        <v>280</v>
      </c>
      <c r="CU3" t="s">
        <v>219</v>
      </c>
      <c r="CV3" s="17" t="s">
        <v>288</v>
      </c>
      <c r="CW3" t="s">
        <v>282</v>
      </c>
      <c r="CX3" s="5" t="s">
        <v>254</v>
      </c>
      <c r="CY3" s="5" t="s">
        <v>255</v>
      </c>
      <c r="CZ3" s="5" t="s">
        <v>256</v>
      </c>
      <c r="DA3" s="5" t="s">
        <v>257</v>
      </c>
      <c r="DB3" s="5" t="s">
        <v>258</v>
      </c>
      <c r="DC3" s="5" t="s">
        <v>259</v>
      </c>
      <c r="DD3" s="5" t="s">
        <v>260</v>
      </c>
      <c r="DE3" s="5" t="s">
        <v>261</v>
      </c>
      <c r="DF3" s="5" t="s">
        <v>262</v>
      </c>
      <c r="DG3" s="5" t="s">
        <v>263</v>
      </c>
      <c r="DH3" s="5" t="s">
        <v>264</v>
      </c>
      <c r="DI3" s="5" t="s">
        <v>265</v>
      </c>
      <c r="DJ3" s="5" t="s">
        <v>283</v>
      </c>
      <c r="DK3" s="5" t="s">
        <v>284</v>
      </c>
      <c r="DL3" s="5" t="s">
        <v>285</v>
      </c>
      <c r="DM3" s="5" t="s">
        <v>286</v>
      </c>
      <c r="DN3" s="5" t="s">
        <v>132</v>
      </c>
      <c r="DO3" s="5" t="s">
        <v>133</v>
      </c>
      <c r="DP3" s="5" t="s">
        <v>134</v>
      </c>
      <c r="DQ3" t="s">
        <v>135</v>
      </c>
      <c r="DR3" t="s">
        <v>136</v>
      </c>
      <c r="DS3" t="s">
        <v>137</v>
      </c>
      <c r="DT3" t="s">
        <v>138</v>
      </c>
      <c r="DU3" t="s">
        <v>266</v>
      </c>
      <c r="DV3" t="s">
        <v>267</v>
      </c>
      <c r="DW3" t="s">
        <v>268</v>
      </c>
      <c r="DX3" t="s">
        <v>269</v>
      </c>
      <c r="DY3" t="s">
        <v>139</v>
      </c>
      <c r="DZ3" t="s">
        <v>270</v>
      </c>
      <c r="EA3" s="5" t="s">
        <v>791</v>
      </c>
      <c r="EB3" s="5" t="s">
        <v>792</v>
      </c>
      <c r="EC3" s="5" t="s">
        <v>140</v>
      </c>
      <c r="ED3" s="5" t="s">
        <v>141</v>
      </c>
      <c r="EE3" s="5" t="s">
        <v>142</v>
      </c>
      <c r="EF3" s="5" t="s">
        <v>143</v>
      </c>
      <c r="EG3" s="5" t="s">
        <v>144</v>
      </c>
      <c r="EH3" s="5" t="s">
        <v>145</v>
      </c>
      <c r="EI3" s="5" t="s">
        <v>146</v>
      </c>
      <c r="EJ3" s="5" t="s">
        <v>147</v>
      </c>
      <c r="EK3" s="5" t="s">
        <v>148</v>
      </c>
      <c r="EL3" s="5" t="s">
        <v>149</v>
      </c>
      <c r="EM3" s="5" t="s">
        <v>150</v>
      </c>
      <c r="EN3" s="5" t="s">
        <v>151</v>
      </c>
      <c r="EO3" s="5" t="s">
        <v>152</v>
      </c>
      <c r="EP3" s="5" t="s">
        <v>153</v>
      </c>
      <c r="EQ3" s="5" t="s">
        <v>154</v>
      </c>
      <c r="ER3" s="5" t="s">
        <v>155</v>
      </c>
      <c r="ES3" s="5" t="s">
        <v>131</v>
      </c>
      <c r="ET3" s="5" t="s">
        <v>156</v>
      </c>
      <c r="EU3" s="5" t="s">
        <v>157</v>
      </c>
      <c r="EV3" s="5" t="s">
        <v>158</v>
      </c>
      <c r="EW3" s="5" t="s">
        <v>159</v>
      </c>
      <c r="EX3" s="5" t="s">
        <v>160</v>
      </c>
      <c r="EY3" s="5" t="s">
        <v>161</v>
      </c>
      <c r="EZ3" s="5" t="s">
        <v>162</v>
      </c>
      <c r="FA3" s="5" t="s">
        <v>163</v>
      </c>
      <c r="FB3" s="5" t="s">
        <v>164</v>
      </c>
      <c r="FC3" s="5" t="s">
        <v>165</v>
      </c>
      <c r="FD3" s="5" t="s">
        <v>166</v>
      </c>
      <c r="FE3" s="5" t="s">
        <v>167</v>
      </c>
      <c r="FF3" s="5" t="s">
        <v>168</v>
      </c>
      <c r="FG3" s="5" t="s">
        <v>271</v>
      </c>
      <c r="FH3" s="5" t="s">
        <v>272</v>
      </c>
      <c r="FI3" s="5" t="s">
        <v>273</v>
      </c>
      <c r="FJ3" s="5" t="s">
        <v>274</v>
      </c>
      <c r="FK3" s="5" t="s">
        <v>265</v>
      </c>
      <c r="FL3" s="5" t="s">
        <v>795</v>
      </c>
      <c r="FM3" s="5" t="s">
        <v>796</v>
      </c>
      <c r="FN3" s="5" t="s">
        <v>797</v>
      </c>
      <c r="FO3" s="5" t="s">
        <v>798</v>
      </c>
      <c r="FP3" s="5" t="s">
        <v>799</v>
      </c>
      <c r="FQ3" s="5" t="s">
        <v>800</v>
      </c>
      <c r="FR3" s="5" t="s">
        <v>169</v>
      </c>
      <c r="FS3" s="5" t="s">
        <v>170</v>
      </c>
      <c r="FT3" s="5" t="s">
        <v>171</v>
      </c>
      <c r="FU3" s="5" t="s">
        <v>172</v>
      </c>
      <c r="FV3" s="5" t="s">
        <v>173</v>
      </c>
      <c r="FW3" s="5" t="s">
        <v>174</v>
      </c>
      <c r="FX3" s="5" t="s">
        <v>175</v>
      </c>
      <c r="FY3" s="5" t="s">
        <v>176</v>
      </c>
      <c r="FZ3" s="5" t="s">
        <v>177</v>
      </c>
      <c r="GA3" s="5" t="s">
        <v>178</v>
      </c>
    </row>
    <row r="4" spans="1:183" x14ac:dyDescent="0.25">
      <c r="A4" t="s">
        <v>179</v>
      </c>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row>
    <row r="5" spans="1:183" s="36" customFormat="1" x14ac:dyDescent="0.25">
      <c r="A5" s="35" t="s">
        <v>180</v>
      </c>
      <c r="B5" s="35"/>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row>
    <row r="6" spans="1:183" x14ac:dyDescent="0.25">
      <c r="A6" t="s">
        <v>276</v>
      </c>
    </row>
    <row r="9" spans="1:183" x14ac:dyDescent="0.25">
      <c r="A9" t="s">
        <v>181</v>
      </c>
    </row>
    <row r="10" spans="1:183" x14ac:dyDescent="0.25">
      <c r="A10" s="5" t="s">
        <v>180</v>
      </c>
      <c r="B10" s="5"/>
      <c r="E10">
        <f t="shared" ref="E10:AJ10" si="0">SUM(E11:E302)</f>
        <v>0</v>
      </c>
      <c r="F10">
        <f t="shared" si="0"/>
        <v>0</v>
      </c>
      <c r="G10">
        <f t="shared" si="0"/>
        <v>0</v>
      </c>
      <c r="H10">
        <f t="shared" si="0"/>
        <v>0</v>
      </c>
      <c r="I10">
        <f t="shared" si="0"/>
        <v>0</v>
      </c>
      <c r="J10">
        <f t="shared" si="0"/>
        <v>0</v>
      </c>
      <c r="K10">
        <f t="shared" si="0"/>
        <v>0</v>
      </c>
      <c r="L10">
        <f t="shared" si="0"/>
        <v>0</v>
      </c>
      <c r="M10">
        <f t="shared" si="0"/>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si="0"/>
        <v>0</v>
      </c>
      <c r="AC10">
        <f t="shared" si="0"/>
        <v>0</v>
      </c>
      <c r="AD10">
        <f t="shared" si="0"/>
        <v>0</v>
      </c>
      <c r="AE10">
        <f t="shared" si="0"/>
        <v>0</v>
      </c>
      <c r="AF10">
        <f t="shared" si="0"/>
        <v>0</v>
      </c>
      <c r="AG10">
        <f t="shared" si="0"/>
        <v>0</v>
      </c>
      <c r="AH10">
        <f t="shared" si="0"/>
        <v>0</v>
      </c>
      <c r="AI10">
        <f t="shared" si="0"/>
        <v>0</v>
      </c>
      <c r="AJ10">
        <f t="shared" si="0"/>
        <v>0</v>
      </c>
      <c r="AK10">
        <f t="shared" ref="AK10:BP10" si="1">SUM(AK11:AK302)</f>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c r="BA10">
        <f t="shared" si="1"/>
        <v>0</v>
      </c>
      <c r="BB10">
        <f t="shared" si="1"/>
        <v>0</v>
      </c>
      <c r="BC10">
        <f t="shared" si="1"/>
        <v>0</v>
      </c>
      <c r="BD10">
        <f t="shared" si="1"/>
        <v>0</v>
      </c>
      <c r="BE10">
        <f t="shared" si="1"/>
        <v>0</v>
      </c>
      <c r="BF10">
        <f t="shared" si="1"/>
        <v>0</v>
      </c>
      <c r="BG10">
        <f t="shared" si="1"/>
        <v>0</v>
      </c>
      <c r="BH10">
        <f t="shared" si="1"/>
        <v>0</v>
      </c>
      <c r="BI10">
        <f t="shared" si="1"/>
        <v>0</v>
      </c>
      <c r="BJ10">
        <f t="shared" si="1"/>
        <v>0</v>
      </c>
      <c r="BK10">
        <f t="shared" si="1"/>
        <v>0</v>
      </c>
      <c r="BL10">
        <f t="shared" si="1"/>
        <v>0</v>
      </c>
      <c r="BM10">
        <f t="shared" si="1"/>
        <v>0</v>
      </c>
      <c r="BN10">
        <f t="shared" si="1"/>
        <v>0</v>
      </c>
      <c r="BO10">
        <f t="shared" si="1"/>
        <v>0</v>
      </c>
      <c r="BP10">
        <f t="shared" si="1"/>
        <v>0</v>
      </c>
      <c r="BQ10">
        <f t="shared" ref="BQ10:CW10" si="2">SUM(BQ11:BQ302)</f>
        <v>0</v>
      </c>
      <c r="BR10">
        <f t="shared" si="2"/>
        <v>0</v>
      </c>
      <c r="BS10">
        <f t="shared" si="2"/>
        <v>0</v>
      </c>
      <c r="BT10">
        <f t="shared" si="2"/>
        <v>0</v>
      </c>
      <c r="BU10">
        <f t="shared" si="2"/>
        <v>0</v>
      </c>
      <c r="BV10">
        <f t="shared" si="2"/>
        <v>0</v>
      </c>
      <c r="BW10">
        <f t="shared" si="2"/>
        <v>0</v>
      </c>
      <c r="BX10">
        <f t="shared" si="2"/>
        <v>0</v>
      </c>
      <c r="BY10">
        <f t="shared" si="2"/>
        <v>0</v>
      </c>
      <c r="BZ10">
        <f t="shared" si="2"/>
        <v>0</v>
      </c>
      <c r="CA10">
        <f t="shared" si="2"/>
        <v>0</v>
      </c>
      <c r="CB10">
        <f t="shared" si="2"/>
        <v>0</v>
      </c>
      <c r="CC10">
        <f t="shared" si="2"/>
        <v>0</v>
      </c>
      <c r="CD10">
        <f t="shared" si="2"/>
        <v>0</v>
      </c>
      <c r="CE10">
        <f t="shared" si="2"/>
        <v>0</v>
      </c>
      <c r="CF10">
        <f t="shared" si="2"/>
        <v>0</v>
      </c>
      <c r="CG10">
        <f t="shared" si="2"/>
        <v>0</v>
      </c>
      <c r="CH10">
        <f t="shared" si="2"/>
        <v>0</v>
      </c>
      <c r="CI10">
        <f t="shared" si="2"/>
        <v>0</v>
      </c>
      <c r="CJ10">
        <f t="shared" si="2"/>
        <v>0</v>
      </c>
      <c r="CK10">
        <f t="shared" si="2"/>
        <v>0</v>
      </c>
      <c r="CL10">
        <f t="shared" si="2"/>
        <v>0</v>
      </c>
      <c r="CM10">
        <f t="shared" si="2"/>
        <v>0</v>
      </c>
      <c r="CN10">
        <f t="shared" si="2"/>
        <v>0</v>
      </c>
      <c r="CO10">
        <f t="shared" si="2"/>
        <v>0</v>
      </c>
      <c r="CP10">
        <f t="shared" si="2"/>
        <v>0</v>
      </c>
      <c r="CQ10">
        <f t="shared" si="2"/>
        <v>0</v>
      </c>
      <c r="CR10">
        <f t="shared" si="2"/>
        <v>0</v>
      </c>
      <c r="CS10">
        <f t="shared" si="2"/>
        <v>0</v>
      </c>
      <c r="CT10">
        <f t="shared" si="2"/>
        <v>0</v>
      </c>
      <c r="CU10">
        <f t="shared" si="2"/>
        <v>0</v>
      </c>
      <c r="CV10">
        <f t="shared" si="2"/>
        <v>0</v>
      </c>
      <c r="CW10">
        <f t="shared" si="2"/>
        <v>0</v>
      </c>
      <c r="CX10">
        <f t="shared" ref="CX10" si="3">SUM(CX11:CX302)</f>
        <v>0</v>
      </c>
      <c r="CY10">
        <f t="shared" ref="CY10:EB10" si="4">SUM(CY11:CY302)</f>
        <v>0</v>
      </c>
      <c r="CZ10">
        <f t="shared" si="4"/>
        <v>0</v>
      </c>
      <c r="DA10">
        <f t="shared" si="4"/>
        <v>0</v>
      </c>
      <c r="DB10">
        <f t="shared" si="4"/>
        <v>0</v>
      </c>
      <c r="DC10">
        <f t="shared" si="4"/>
        <v>0</v>
      </c>
      <c r="DD10">
        <f t="shared" si="4"/>
        <v>0</v>
      </c>
      <c r="DE10">
        <f t="shared" si="4"/>
        <v>0</v>
      </c>
      <c r="DF10">
        <f t="shared" si="4"/>
        <v>0</v>
      </c>
      <c r="DG10">
        <f t="shared" si="4"/>
        <v>0</v>
      </c>
      <c r="DH10">
        <f t="shared" si="4"/>
        <v>0</v>
      </c>
      <c r="DI10">
        <f t="shared" si="4"/>
        <v>0</v>
      </c>
      <c r="DJ10">
        <f t="shared" si="4"/>
        <v>0</v>
      </c>
      <c r="DK10">
        <f t="shared" si="4"/>
        <v>0</v>
      </c>
      <c r="DL10">
        <f t="shared" si="4"/>
        <v>0</v>
      </c>
      <c r="DM10">
        <f t="shared" si="4"/>
        <v>0</v>
      </c>
      <c r="DN10">
        <f t="shared" si="4"/>
        <v>0</v>
      </c>
      <c r="DO10">
        <f t="shared" si="4"/>
        <v>0</v>
      </c>
      <c r="DP10">
        <f t="shared" si="4"/>
        <v>0</v>
      </c>
      <c r="DQ10">
        <f t="shared" si="4"/>
        <v>0</v>
      </c>
      <c r="DR10">
        <f t="shared" si="4"/>
        <v>0</v>
      </c>
      <c r="DS10">
        <f t="shared" si="4"/>
        <v>0</v>
      </c>
      <c r="DT10">
        <f t="shared" si="4"/>
        <v>0</v>
      </c>
      <c r="DU10">
        <f t="shared" si="4"/>
        <v>0</v>
      </c>
      <c r="DV10">
        <f t="shared" si="4"/>
        <v>0</v>
      </c>
      <c r="DW10">
        <f t="shared" si="4"/>
        <v>0</v>
      </c>
      <c r="DX10">
        <f t="shared" si="4"/>
        <v>0</v>
      </c>
      <c r="DY10">
        <f t="shared" si="4"/>
        <v>0</v>
      </c>
      <c r="DZ10">
        <f t="shared" si="4"/>
        <v>0</v>
      </c>
      <c r="EA10">
        <f t="shared" si="4"/>
        <v>0</v>
      </c>
      <c r="EB10">
        <f t="shared" si="4"/>
        <v>0</v>
      </c>
      <c r="EC10">
        <f>SUM(EC11:EC302)</f>
        <v>0</v>
      </c>
      <c r="ED10">
        <f t="shared" ref="ED10:FQ10" si="5">SUM(ED11:ED302)</f>
        <v>0</v>
      </c>
      <c r="EE10">
        <f t="shared" si="5"/>
        <v>0</v>
      </c>
      <c r="EF10">
        <f t="shared" si="5"/>
        <v>0</v>
      </c>
      <c r="EG10">
        <f t="shared" si="5"/>
        <v>0</v>
      </c>
      <c r="EH10">
        <f t="shared" si="5"/>
        <v>0</v>
      </c>
      <c r="EI10">
        <f t="shared" si="5"/>
        <v>0</v>
      </c>
      <c r="EJ10">
        <f t="shared" si="5"/>
        <v>0</v>
      </c>
      <c r="EK10">
        <f t="shared" si="5"/>
        <v>0</v>
      </c>
      <c r="EL10">
        <f t="shared" si="5"/>
        <v>0</v>
      </c>
      <c r="EM10">
        <f t="shared" si="5"/>
        <v>0</v>
      </c>
      <c r="EN10">
        <f t="shared" si="5"/>
        <v>0</v>
      </c>
      <c r="EO10">
        <f t="shared" si="5"/>
        <v>0</v>
      </c>
      <c r="EP10">
        <f t="shared" si="5"/>
        <v>0</v>
      </c>
      <c r="EQ10">
        <f t="shared" si="5"/>
        <v>0</v>
      </c>
      <c r="ER10">
        <f t="shared" si="5"/>
        <v>0</v>
      </c>
      <c r="ES10">
        <f t="shared" si="5"/>
        <v>0</v>
      </c>
      <c r="ET10">
        <f t="shared" si="5"/>
        <v>0</v>
      </c>
      <c r="EU10">
        <f t="shared" si="5"/>
        <v>0</v>
      </c>
      <c r="EV10">
        <f t="shared" si="5"/>
        <v>0</v>
      </c>
      <c r="EW10">
        <f t="shared" si="5"/>
        <v>0</v>
      </c>
      <c r="EX10">
        <f t="shared" si="5"/>
        <v>0</v>
      </c>
      <c r="EY10">
        <f t="shared" si="5"/>
        <v>0</v>
      </c>
      <c r="EZ10">
        <f t="shared" si="5"/>
        <v>0</v>
      </c>
      <c r="FA10">
        <f t="shared" si="5"/>
        <v>0</v>
      </c>
      <c r="FB10">
        <f t="shared" si="5"/>
        <v>0</v>
      </c>
      <c r="FC10">
        <f t="shared" si="5"/>
        <v>0</v>
      </c>
      <c r="FD10">
        <f t="shared" si="5"/>
        <v>0</v>
      </c>
      <c r="FE10">
        <f t="shared" si="5"/>
        <v>0</v>
      </c>
      <c r="FF10">
        <f t="shared" si="5"/>
        <v>0</v>
      </c>
      <c r="FG10">
        <f t="shared" si="5"/>
        <v>0</v>
      </c>
      <c r="FH10">
        <f t="shared" si="5"/>
        <v>0</v>
      </c>
      <c r="FI10">
        <f t="shared" si="5"/>
        <v>0</v>
      </c>
      <c r="FJ10">
        <f t="shared" si="5"/>
        <v>0</v>
      </c>
      <c r="FK10">
        <f t="shared" si="5"/>
        <v>0</v>
      </c>
      <c r="FL10">
        <f t="shared" si="5"/>
        <v>0</v>
      </c>
      <c r="FM10">
        <f t="shared" si="5"/>
        <v>0</v>
      </c>
      <c r="FN10">
        <f t="shared" si="5"/>
        <v>0</v>
      </c>
      <c r="FO10">
        <f t="shared" si="5"/>
        <v>0</v>
      </c>
      <c r="FP10">
        <f t="shared" si="5"/>
        <v>0</v>
      </c>
      <c r="FQ10">
        <f t="shared" si="5"/>
        <v>0</v>
      </c>
      <c r="FR10">
        <f t="shared" ref="FR10" si="6">SUM(FR11:FR302)</f>
        <v>0</v>
      </c>
      <c r="FS10">
        <f t="shared" ref="FS10" si="7">SUM(FS11:FS302)</f>
        <v>0</v>
      </c>
      <c r="FT10">
        <f t="shared" ref="FT10" si="8">SUM(FT11:FT302)</f>
        <v>0</v>
      </c>
      <c r="FU10">
        <f t="shared" ref="FU10" si="9">SUM(FU11:FU302)</f>
        <v>0</v>
      </c>
      <c r="FV10">
        <f t="shared" ref="FV10" si="10">SUM(FV11:FV302)</f>
        <v>0</v>
      </c>
      <c r="FW10">
        <f t="shared" ref="FW10" si="11">SUM(FW11:FW302)</f>
        <v>0</v>
      </c>
      <c r="FX10">
        <f t="shared" ref="FX10" si="12">SUM(FX11:FX302)</f>
        <v>0</v>
      </c>
      <c r="FY10">
        <f t="shared" ref="FY10" si="13">SUM(FY11:FY302)</f>
        <v>0</v>
      </c>
      <c r="FZ10">
        <f t="shared" ref="FZ10" si="14">SUM(FZ11:FZ302)</f>
        <v>0</v>
      </c>
      <c r="GA10">
        <f t="shared" ref="GA10" si="15">SUM(GA11:GA302)</f>
        <v>0</v>
      </c>
    </row>
    <row r="11" spans="1:183" s="36" customFormat="1" x14ac:dyDescent="0.25">
      <c r="A11" s="39" t="s">
        <v>785</v>
      </c>
      <c r="B11" s="36" t="s">
        <v>182</v>
      </c>
    </row>
    <row r="12" spans="1:183" s="36" customFormat="1" x14ac:dyDescent="0.25">
      <c r="A12" s="39" t="s">
        <v>786</v>
      </c>
      <c r="B12" s="36" t="s">
        <v>183</v>
      </c>
    </row>
    <row r="13" spans="1:183" s="36" customFormat="1" x14ac:dyDescent="0.25">
      <c r="A13" s="39" t="s">
        <v>787</v>
      </c>
      <c r="B13" s="36" t="s">
        <v>184</v>
      </c>
    </row>
    <row r="14" spans="1:183" s="36" customFormat="1" x14ac:dyDescent="0.25">
      <c r="A14" s="39" t="s">
        <v>788</v>
      </c>
      <c r="B14" s="36" t="s">
        <v>185</v>
      </c>
    </row>
    <row r="15" spans="1:183" s="36" customFormat="1" x14ac:dyDescent="0.25">
      <c r="A15" s="39" t="s">
        <v>281</v>
      </c>
      <c r="B15" s="36" t="s">
        <v>281</v>
      </c>
    </row>
    <row r="16" spans="1:183" s="36" customFormat="1" x14ac:dyDescent="0.25"/>
    <row r="17" s="36" customFormat="1" x14ac:dyDescent="0.25"/>
    <row r="18" s="36" customFormat="1" x14ac:dyDescent="0.25"/>
    <row r="19" s="36" customFormat="1" x14ac:dyDescent="0.25"/>
    <row r="20" s="36" customFormat="1" x14ac:dyDescent="0.25"/>
    <row r="21" s="36" customFormat="1" x14ac:dyDescent="0.25"/>
    <row r="22" s="36" customFormat="1" x14ac:dyDescent="0.25"/>
    <row r="23" s="36" customFormat="1" x14ac:dyDescent="0.25"/>
    <row r="24" s="36" customFormat="1" x14ac:dyDescent="0.25"/>
    <row r="25" s="36" customFormat="1" x14ac:dyDescent="0.25"/>
    <row r="26" s="36" customFormat="1" x14ac:dyDescent="0.25"/>
    <row r="27" s="36" customFormat="1" x14ac:dyDescent="0.25"/>
    <row r="28" s="36" customFormat="1" x14ac:dyDescent="0.25"/>
    <row r="29" s="36" customFormat="1" x14ac:dyDescent="0.25"/>
    <row r="30" s="36" customFormat="1" x14ac:dyDescent="0.25"/>
    <row r="31" s="36" customFormat="1" x14ac:dyDescent="0.25"/>
    <row r="32" s="36" customFormat="1" x14ac:dyDescent="0.25"/>
    <row r="33" s="36" customFormat="1" x14ac:dyDescent="0.25"/>
    <row r="34" s="36" customFormat="1" x14ac:dyDescent="0.25"/>
    <row r="35" s="36" customFormat="1" x14ac:dyDescent="0.25"/>
    <row r="36" s="36" customFormat="1" x14ac:dyDescent="0.25"/>
    <row r="37" s="36" customFormat="1" x14ac:dyDescent="0.25"/>
    <row r="38" s="36" customFormat="1" x14ac:dyDescent="0.25"/>
    <row r="39" s="36" customFormat="1" x14ac:dyDescent="0.25"/>
    <row r="40" s="36" customFormat="1" x14ac:dyDescent="0.25"/>
    <row r="41" s="36" customFormat="1" x14ac:dyDescent="0.25"/>
    <row r="42" s="36" customFormat="1" x14ac:dyDescent="0.25"/>
    <row r="43" s="36" customFormat="1" x14ac:dyDescent="0.25"/>
    <row r="44" s="36" customFormat="1" x14ac:dyDescent="0.25"/>
    <row r="45" s="36" customFormat="1" x14ac:dyDescent="0.25"/>
    <row r="46" s="36" customFormat="1" x14ac:dyDescent="0.25"/>
    <row r="47" s="36" customFormat="1" x14ac:dyDescent="0.25"/>
    <row r="48" s="36" customFormat="1" x14ac:dyDescent="0.25"/>
    <row r="49" s="36" customFormat="1" x14ac:dyDescent="0.25"/>
    <row r="50" s="36" customFormat="1" x14ac:dyDescent="0.25"/>
    <row r="51" s="36" customFormat="1" x14ac:dyDescent="0.25"/>
    <row r="52" s="36" customFormat="1" x14ac:dyDescent="0.25"/>
    <row r="53" s="36" customFormat="1" x14ac:dyDescent="0.25"/>
    <row r="54" s="36" customFormat="1" x14ac:dyDescent="0.25"/>
    <row r="55" s="36" customFormat="1" x14ac:dyDescent="0.25"/>
    <row r="56" s="36" customFormat="1" x14ac:dyDescent="0.25"/>
    <row r="57" s="36" customFormat="1" x14ac:dyDescent="0.25"/>
    <row r="58" s="36" customFormat="1" x14ac:dyDescent="0.25"/>
    <row r="59" s="36" customFormat="1" x14ac:dyDescent="0.25"/>
    <row r="60" s="36" customFormat="1" x14ac:dyDescent="0.25"/>
    <row r="61" s="36" customFormat="1" x14ac:dyDescent="0.25"/>
    <row r="62" s="36" customFormat="1" x14ac:dyDescent="0.25"/>
    <row r="63" s="36" customFormat="1" x14ac:dyDescent="0.25"/>
    <row r="64" s="36" customFormat="1" x14ac:dyDescent="0.25"/>
    <row r="65" s="36" customForma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row r="73" s="36" customFormat="1" x14ac:dyDescent="0.25"/>
    <row r="74" s="36" customFormat="1" x14ac:dyDescent="0.25"/>
    <row r="75" s="36" customFormat="1" x14ac:dyDescent="0.25"/>
    <row r="76" s="36" customFormat="1" x14ac:dyDescent="0.25"/>
    <row r="77" s="36" customFormat="1" x14ac:dyDescent="0.25"/>
    <row r="78" s="36" customFormat="1" x14ac:dyDescent="0.25"/>
    <row r="79" s="36" customFormat="1" x14ac:dyDescent="0.25"/>
    <row r="80" s="36" customFormat="1" x14ac:dyDescent="0.25"/>
    <row r="81" s="36" customFormat="1" x14ac:dyDescent="0.25"/>
    <row r="82" s="36" customFormat="1" x14ac:dyDescent="0.25"/>
    <row r="83" s="36" customFormat="1" x14ac:dyDescent="0.25"/>
    <row r="84" s="36" customFormat="1" x14ac:dyDescent="0.25"/>
    <row r="85" s="36" customFormat="1" x14ac:dyDescent="0.25"/>
    <row r="86" s="36" customFormat="1" x14ac:dyDescent="0.25"/>
    <row r="87" s="36" customFormat="1" x14ac:dyDescent="0.25"/>
    <row r="88" s="36" customFormat="1" x14ac:dyDescent="0.25"/>
    <row r="89" s="36" customFormat="1" x14ac:dyDescent="0.25"/>
    <row r="90" s="36" customFormat="1" x14ac:dyDescent="0.25"/>
    <row r="91" s="36" customFormat="1" x14ac:dyDescent="0.25"/>
    <row r="92" s="36" customFormat="1" x14ac:dyDescent="0.25"/>
    <row r="93" s="36" customFormat="1" x14ac:dyDescent="0.25"/>
    <row r="94" s="36" customFormat="1" x14ac:dyDescent="0.25"/>
    <row r="95" s="36" customFormat="1" x14ac:dyDescent="0.25"/>
    <row r="96" s="36" customFormat="1" x14ac:dyDescent="0.25"/>
    <row r="97" s="36" customFormat="1" x14ac:dyDescent="0.25"/>
    <row r="98" s="36" customFormat="1" x14ac:dyDescent="0.25"/>
    <row r="99" s="36" customFormat="1" x14ac:dyDescent="0.25"/>
    <row r="100" s="36" customFormat="1" x14ac:dyDescent="0.25"/>
    <row r="101" s="36" customFormat="1" x14ac:dyDescent="0.25"/>
    <row r="102" s="36" customFormat="1" x14ac:dyDescent="0.25"/>
    <row r="103" s="36" customFormat="1" x14ac:dyDescent="0.25"/>
    <row r="104" s="36" customFormat="1" x14ac:dyDescent="0.25"/>
    <row r="105" s="36" customFormat="1" x14ac:dyDescent="0.25"/>
    <row r="106" s="36" customFormat="1" x14ac:dyDescent="0.25"/>
    <row r="107" s="36" customFormat="1" x14ac:dyDescent="0.25"/>
    <row r="108" s="36" customFormat="1" x14ac:dyDescent="0.25"/>
    <row r="109" s="36" customFormat="1" x14ac:dyDescent="0.25"/>
    <row r="110" s="36" customFormat="1" x14ac:dyDescent="0.25"/>
    <row r="111" s="36" customFormat="1" x14ac:dyDescent="0.25"/>
    <row r="112" s="36" customFormat="1" x14ac:dyDescent="0.25"/>
    <row r="113" s="36" customFormat="1" x14ac:dyDescent="0.25"/>
    <row r="114" s="36" customFormat="1" x14ac:dyDescent="0.25"/>
    <row r="115" s="36" customFormat="1" x14ac:dyDescent="0.25"/>
    <row r="116" s="36" customFormat="1" x14ac:dyDescent="0.25"/>
    <row r="117" s="36" customFormat="1" x14ac:dyDescent="0.25"/>
    <row r="118" s="36" customFormat="1" x14ac:dyDescent="0.25"/>
    <row r="119" s="36" customFormat="1" x14ac:dyDescent="0.25"/>
    <row r="120" s="36" customFormat="1" x14ac:dyDescent="0.25"/>
    <row r="121" s="36" customFormat="1" x14ac:dyDescent="0.25"/>
    <row r="122" s="36" customFormat="1" x14ac:dyDescent="0.25"/>
    <row r="123" s="36" customFormat="1" x14ac:dyDescent="0.25"/>
    <row r="124" s="36" customFormat="1" x14ac:dyDescent="0.25"/>
    <row r="125" s="36" customFormat="1" x14ac:dyDescent="0.25"/>
    <row r="126" s="36" customFormat="1" x14ac:dyDescent="0.25"/>
    <row r="127" s="36" customFormat="1" x14ac:dyDescent="0.25"/>
    <row r="128" s="36" customFormat="1" x14ac:dyDescent="0.25"/>
    <row r="129" s="36" customFormat="1" x14ac:dyDescent="0.25"/>
    <row r="130" s="36" customFormat="1" x14ac:dyDescent="0.25"/>
    <row r="131" s="36" customFormat="1" x14ac:dyDescent="0.25"/>
    <row r="132" s="36" customFormat="1" x14ac:dyDescent="0.25"/>
    <row r="133" s="36" customFormat="1" x14ac:dyDescent="0.25"/>
    <row r="134" s="36" customFormat="1" x14ac:dyDescent="0.25"/>
    <row r="135" s="36" customFormat="1" x14ac:dyDescent="0.25"/>
    <row r="136" s="36" customFormat="1" x14ac:dyDescent="0.25"/>
    <row r="137" s="36" customFormat="1" x14ac:dyDescent="0.25"/>
    <row r="138" s="36" customFormat="1" x14ac:dyDescent="0.25"/>
    <row r="139" s="36" customFormat="1" x14ac:dyDescent="0.25"/>
    <row r="140" s="36" customFormat="1" x14ac:dyDescent="0.25"/>
    <row r="141" s="36" customFormat="1" x14ac:dyDescent="0.25"/>
    <row r="142" s="36" customFormat="1" x14ac:dyDescent="0.25"/>
    <row r="143" s="36" customFormat="1" x14ac:dyDescent="0.25"/>
    <row r="144" s="36" customFormat="1" x14ac:dyDescent="0.25"/>
    <row r="145" s="36" customFormat="1" x14ac:dyDescent="0.25"/>
    <row r="146" s="36" customFormat="1" x14ac:dyDescent="0.25"/>
    <row r="147" s="36" customFormat="1" x14ac:dyDescent="0.25"/>
    <row r="148" s="36" customFormat="1" x14ac:dyDescent="0.25"/>
    <row r="149" s="36" customFormat="1" x14ac:dyDescent="0.25"/>
    <row r="150" s="36" customFormat="1" x14ac:dyDescent="0.25"/>
    <row r="151" s="36" customFormat="1" x14ac:dyDescent="0.25"/>
    <row r="152" s="36" customFormat="1" x14ac:dyDescent="0.25"/>
    <row r="153" s="36" customFormat="1" x14ac:dyDescent="0.25"/>
    <row r="154" s="36" customFormat="1" x14ac:dyDescent="0.25"/>
    <row r="155" s="36" customFormat="1" x14ac:dyDescent="0.25"/>
    <row r="156" s="36" customFormat="1" x14ac:dyDescent="0.25"/>
    <row r="157" s="36" customFormat="1" x14ac:dyDescent="0.25"/>
    <row r="158" s="36" customFormat="1" x14ac:dyDescent="0.25"/>
    <row r="159" s="36" customFormat="1" x14ac:dyDescent="0.25"/>
    <row r="160" s="36" customFormat="1" x14ac:dyDescent="0.25"/>
    <row r="161" s="36" customFormat="1" x14ac:dyDescent="0.25"/>
    <row r="162" s="36" customFormat="1" x14ac:dyDescent="0.25"/>
    <row r="163" s="36" customFormat="1" x14ac:dyDescent="0.25"/>
    <row r="164" s="36" customFormat="1" x14ac:dyDescent="0.25"/>
    <row r="165" s="36" customFormat="1" x14ac:dyDescent="0.25"/>
    <row r="166" s="36" customFormat="1" x14ac:dyDescent="0.25"/>
    <row r="167" s="36" customFormat="1" x14ac:dyDescent="0.25"/>
    <row r="168" s="36" customFormat="1" x14ac:dyDescent="0.25"/>
    <row r="169" s="36" customFormat="1" x14ac:dyDescent="0.25"/>
    <row r="170" s="36" customFormat="1" x14ac:dyDescent="0.25"/>
    <row r="171" s="36" customFormat="1" x14ac:dyDescent="0.25"/>
    <row r="172" s="36" customFormat="1" x14ac:dyDescent="0.25"/>
    <row r="173" s="36" customFormat="1" x14ac:dyDescent="0.25"/>
    <row r="174" s="36" customFormat="1" x14ac:dyDescent="0.25"/>
    <row r="175" s="36" customFormat="1" x14ac:dyDescent="0.25"/>
    <row r="176" s="36" customFormat="1" x14ac:dyDescent="0.25"/>
    <row r="177" s="36" customFormat="1" x14ac:dyDescent="0.25"/>
    <row r="178" s="36" customFormat="1" x14ac:dyDescent="0.25"/>
    <row r="179" s="36" customFormat="1" x14ac:dyDescent="0.25"/>
    <row r="180" s="36" customFormat="1" x14ac:dyDescent="0.25"/>
    <row r="181" s="36" customFormat="1" x14ac:dyDescent="0.25"/>
    <row r="182" s="36" customFormat="1" x14ac:dyDescent="0.25"/>
    <row r="183" s="36" customFormat="1" x14ac:dyDescent="0.25"/>
    <row r="184" s="36" customFormat="1" x14ac:dyDescent="0.25"/>
    <row r="185" s="36" customFormat="1" x14ac:dyDescent="0.25"/>
    <row r="186" s="36" customFormat="1" x14ac:dyDescent="0.25"/>
    <row r="187" s="36" customFormat="1" x14ac:dyDescent="0.25"/>
    <row r="188" s="36" customFormat="1" x14ac:dyDescent="0.25"/>
    <row r="189" s="36" customFormat="1" x14ac:dyDescent="0.25"/>
    <row r="190" s="36" customFormat="1" x14ac:dyDescent="0.25"/>
    <row r="191" s="36" customFormat="1" x14ac:dyDescent="0.25"/>
    <row r="192" s="36" customFormat="1" x14ac:dyDescent="0.25"/>
    <row r="193" s="36" customFormat="1" x14ac:dyDescent="0.25"/>
    <row r="194" s="36" customFormat="1" x14ac:dyDescent="0.25"/>
    <row r="195" s="36" customFormat="1" x14ac:dyDescent="0.25"/>
    <row r="196" s="36" customFormat="1" x14ac:dyDescent="0.25"/>
    <row r="197" s="36" customFormat="1" x14ac:dyDescent="0.25"/>
    <row r="198" s="36" customFormat="1" x14ac:dyDescent="0.25"/>
    <row r="199" s="36" customFormat="1" x14ac:dyDescent="0.25"/>
    <row r="200" s="36" customFormat="1" x14ac:dyDescent="0.25"/>
    <row r="201" s="36" customFormat="1" x14ac:dyDescent="0.25"/>
    <row r="202" s="36" customFormat="1" x14ac:dyDescent="0.25"/>
    <row r="203" s="36" customFormat="1" x14ac:dyDescent="0.25"/>
    <row r="204" s="36" customFormat="1" x14ac:dyDescent="0.25"/>
    <row r="205" s="36" customFormat="1" x14ac:dyDescent="0.25"/>
    <row r="206" s="36" customFormat="1" x14ac:dyDescent="0.25"/>
    <row r="207" s="36" customFormat="1" x14ac:dyDescent="0.25"/>
    <row r="208" s="36" customFormat="1" x14ac:dyDescent="0.25"/>
    <row r="209" s="36" customFormat="1" x14ac:dyDescent="0.25"/>
    <row r="210" s="36" customFormat="1" x14ac:dyDescent="0.25"/>
    <row r="211" s="36" customFormat="1" x14ac:dyDescent="0.25"/>
    <row r="212" s="36" customFormat="1" x14ac:dyDescent="0.25"/>
    <row r="213" s="36" customFormat="1" x14ac:dyDescent="0.25"/>
    <row r="214" s="36" customFormat="1" x14ac:dyDescent="0.25"/>
    <row r="215" s="36" customFormat="1" x14ac:dyDescent="0.25"/>
    <row r="216" s="36" customFormat="1" x14ac:dyDescent="0.25"/>
    <row r="217" s="36" customFormat="1" x14ac:dyDescent="0.25"/>
    <row r="218" s="36" customFormat="1" x14ac:dyDescent="0.25"/>
    <row r="219" s="36" customFormat="1" x14ac:dyDescent="0.25"/>
    <row r="220" s="36" customFormat="1" x14ac:dyDescent="0.25"/>
    <row r="221" s="36" customFormat="1" x14ac:dyDescent="0.25"/>
    <row r="222" s="36" customFormat="1" x14ac:dyDescent="0.25"/>
    <row r="223" s="36" customFormat="1" x14ac:dyDescent="0.25"/>
    <row r="224" s="36" customFormat="1" x14ac:dyDescent="0.25"/>
    <row r="225" s="36" customFormat="1" x14ac:dyDescent="0.25"/>
    <row r="226" s="36" customFormat="1" x14ac:dyDescent="0.25"/>
    <row r="227" s="36" customFormat="1" x14ac:dyDescent="0.25"/>
    <row r="228" s="36" customFormat="1" x14ac:dyDescent="0.25"/>
    <row r="229" s="36" customFormat="1" x14ac:dyDescent="0.25"/>
    <row r="230" s="36" customFormat="1" x14ac:dyDescent="0.25"/>
    <row r="231" s="36" customFormat="1" x14ac:dyDescent="0.25"/>
    <row r="232" s="36" customFormat="1" x14ac:dyDescent="0.25"/>
    <row r="233" s="36" customFormat="1" x14ac:dyDescent="0.25"/>
    <row r="234" s="36" customFormat="1" x14ac:dyDescent="0.25"/>
    <row r="235" s="36" customFormat="1" x14ac:dyDescent="0.25"/>
    <row r="236" s="36" customFormat="1" x14ac:dyDescent="0.25"/>
    <row r="237" s="36" customFormat="1" x14ac:dyDescent="0.25"/>
    <row r="238" s="36" customFormat="1" x14ac:dyDescent="0.25"/>
    <row r="239" s="36" customFormat="1" x14ac:dyDescent="0.25"/>
    <row r="240" s="36" customFormat="1" x14ac:dyDescent="0.25"/>
    <row r="241" s="36" customFormat="1" x14ac:dyDescent="0.25"/>
    <row r="242" s="36" customFormat="1" x14ac:dyDescent="0.25"/>
    <row r="243" s="36" customFormat="1" x14ac:dyDescent="0.25"/>
    <row r="244" s="36" customFormat="1" x14ac:dyDescent="0.25"/>
    <row r="245" s="36" customFormat="1" x14ac:dyDescent="0.25"/>
    <row r="246" s="36" customFormat="1" x14ac:dyDescent="0.25"/>
    <row r="247" s="36" customFormat="1" x14ac:dyDescent="0.25"/>
    <row r="248" s="36" customFormat="1" x14ac:dyDescent="0.25"/>
    <row r="249" s="36" customFormat="1" x14ac:dyDescent="0.25"/>
    <row r="250" s="36" customFormat="1" x14ac:dyDescent="0.25"/>
    <row r="251" s="36" customFormat="1" x14ac:dyDescent="0.25"/>
    <row r="252" s="36" customFormat="1" x14ac:dyDescent="0.25"/>
    <row r="253" s="36" customFormat="1" x14ac:dyDescent="0.25"/>
    <row r="254" s="36" customFormat="1" x14ac:dyDescent="0.25"/>
    <row r="255" s="36" customFormat="1" x14ac:dyDescent="0.25"/>
    <row r="256" s="36" customFormat="1" x14ac:dyDescent="0.25"/>
    <row r="257" s="36" customFormat="1" x14ac:dyDescent="0.25"/>
    <row r="258" s="36" customFormat="1" x14ac:dyDescent="0.25"/>
    <row r="259" s="36" customFormat="1" x14ac:dyDescent="0.25"/>
    <row r="260" s="36" customFormat="1" x14ac:dyDescent="0.25"/>
    <row r="261" s="36" customFormat="1" x14ac:dyDescent="0.25"/>
    <row r="262" s="36" customFormat="1" x14ac:dyDescent="0.25"/>
    <row r="263" s="36" customFormat="1" x14ac:dyDescent="0.25"/>
    <row r="264" s="36" customFormat="1" x14ac:dyDescent="0.25"/>
    <row r="265" s="36" customFormat="1" x14ac:dyDescent="0.25"/>
    <row r="266" s="36" customFormat="1" x14ac:dyDescent="0.25"/>
    <row r="267" s="36" customFormat="1" x14ac:dyDescent="0.25"/>
    <row r="268" s="36" customFormat="1" x14ac:dyDescent="0.25"/>
    <row r="269" s="36" customFormat="1" x14ac:dyDescent="0.25"/>
    <row r="270" s="36" customFormat="1" x14ac:dyDescent="0.25"/>
    <row r="271" s="36" customFormat="1" x14ac:dyDescent="0.25"/>
    <row r="272" s="36" customFormat="1" x14ac:dyDescent="0.25"/>
    <row r="273" s="36" customFormat="1" x14ac:dyDescent="0.25"/>
    <row r="274" s="36" customFormat="1" x14ac:dyDescent="0.25"/>
    <row r="275" s="36" customFormat="1" x14ac:dyDescent="0.25"/>
    <row r="276" s="36" customFormat="1" x14ac:dyDescent="0.25"/>
    <row r="277" s="36" customFormat="1" x14ac:dyDescent="0.25"/>
    <row r="278" s="36" customFormat="1" x14ac:dyDescent="0.25"/>
    <row r="279" s="36" customFormat="1" x14ac:dyDescent="0.25"/>
    <row r="280" s="36" customFormat="1" x14ac:dyDescent="0.25"/>
    <row r="281" s="36" customFormat="1" x14ac:dyDescent="0.25"/>
    <row r="282" s="36" customFormat="1" x14ac:dyDescent="0.25"/>
    <row r="283" s="36" customFormat="1" x14ac:dyDescent="0.25"/>
    <row r="284" s="36" customFormat="1" x14ac:dyDescent="0.25"/>
    <row r="285" s="36" customFormat="1" x14ac:dyDescent="0.25"/>
    <row r="286" s="36" customFormat="1" x14ac:dyDescent="0.25"/>
    <row r="287" s="36" customFormat="1" x14ac:dyDescent="0.25"/>
    <row r="288" s="36" customFormat="1" x14ac:dyDescent="0.25"/>
    <row r="289" s="36" customFormat="1" x14ac:dyDescent="0.25"/>
    <row r="290" s="36" customFormat="1" x14ac:dyDescent="0.25"/>
    <row r="291" s="36" customFormat="1" x14ac:dyDescent="0.25"/>
    <row r="292" s="36" customFormat="1" x14ac:dyDescent="0.25"/>
    <row r="293" s="36" customFormat="1" x14ac:dyDescent="0.25"/>
    <row r="294" s="36" customFormat="1" x14ac:dyDescent="0.25"/>
    <row r="295" s="36" customFormat="1" x14ac:dyDescent="0.25"/>
    <row r="296" s="36" customFormat="1" x14ac:dyDescent="0.25"/>
    <row r="297" s="36" customFormat="1" x14ac:dyDescent="0.25"/>
    <row r="298" s="36" customFormat="1" x14ac:dyDescent="0.25"/>
    <row r="299" s="36" customFormat="1" x14ac:dyDescent="0.25"/>
    <row r="300" s="36" customFormat="1" x14ac:dyDescent="0.25"/>
    <row r="301" s="36" customFormat="1" x14ac:dyDescent="0.25"/>
    <row r="302" s="36" customFormat="1" x14ac:dyDescent="0.25"/>
    <row r="303" s="36" customFormat="1" x14ac:dyDescent="0.25"/>
    <row r="304" s="36" customFormat="1" x14ac:dyDescent="0.25"/>
    <row r="305" s="36" customFormat="1" x14ac:dyDescent="0.25"/>
    <row r="306" s="36" customFormat="1" x14ac:dyDescent="0.25"/>
    <row r="307" s="36" customFormat="1" x14ac:dyDescent="0.25"/>
    <row r="308" s="36" customFormat="1" x14ac:dyDescent="0.25"/>
    <row r="309" s="36" customFormat="1" x14ac:dyDescent="0.25"/>
    <row r="310" s="36" customFormat="1" x14ac:dyDescent="0.25"/>
    <row r="311" s="36" customFormat="1" x14ac:dyDescent="0.25"/>
    <row r="312" s="36" customFormat="1" x14ac:dyDescent="0.25"/>
    <row r="313" s="36" customFormat="1" x14ac:dyDescent="0.25"/>
    <row r="314" s="36" customFormat="1" x14ac:dyDescent="0.25"/>
    <row r="315" s="36" customFormat="1" x14ac:dyDescent="0.25"/>
    <row r="316" s="36" customFormat="1" x14ac:dyDescent="0.25"/>
    <row r="317" s="36" customFormat="1" x14ac:dyDescent="0.25"/>
    <row r="318" s="36" customFormat="1" x14ac:dyDescent="0.25"/>
    <row r="319" s="36" customFormat="1" x14ac:dyDescent="0.25"/>
    <row r="320" s="36" customFormat="1" x14ac:dyDescent="0.25"/>
    <row r="321" s="36" customFormat="1" x14ac:dyDescent="0.25"/>
    <row r="322" s="36" customFormat="1" x14ac:dyDescent="0.25"/>
    <row r="323" s="36" customFormat="1" x14ac:dyDescent="0.25"/>
    <row r="324" s="36" customFormat="1" x14ac:dyDescent="0.25"/>
    <row r="325" s="36" customFormat="1" x14ac:dyDescent="0.25"/>
    <row r="326" s="36" customFormat="1" x14ac:dyDescent="0.25"/>
    <row r="327" s="36" customFormat="1" x14ac:dyDescent="0.25"/>
    <row r="328" s="36" customFormat="1" x14ac:dyDescent="0.25"/>
    <row r="329" s="36" customFormat="1" x14ac:dyDescent="0.25"/>
    <row r="330" s="36" customFormat="1" x14ac:dyDescent="0.25"/>
    <row r="331" s="36" customFormat="1" x14ac:dyDescent="0.25"/>
    <row r="332" s="36" customFormat="1" x14ac:dyDescent="0.25"/>
    <row r="333" s="36" customFormat="1" x14ac:dyDescent="0.25"/>
    <row r="334" s="36" customFormat="1" x14ac:dyDescent="0.25"/>
    <row r="335" s="36" customFormat="1" x14ac:dyDescent="0.25"/>
    <row r="336" s="36" customFormat="1" x14ac:dyDescent="0.25"/>
    <row r="337" s="36" customFormat="1" x14ac:dyDescent="0.25"/>
    <row r="338" s="36" customFormat="1" x14ac:dyDescent="0.25"/>
    <row r="339" s="36" customFormat="1" x14ac:dyDescent="0.25"/>
    <row r="340" s="36" customFormat="1" x14ac:dyDescent="0.25"/>
    <row r="341" s="36" customFormat="1" x14ac:dyDescent="0.25"/>
    <row r="342" s="36" customFormat="1" x14ac:dyDescent="0.25"/>
    <row r="343" s="36" customFormat="1" x14ac:dyDescent="0.25"/>
    <row r="344" s="36" customFormat="1" x14ac:dyDescent="0.25"/>
    <row r="345" s="36" customFormat="1" x14ac:dyDescent="0.25"/>
    <row r="346" s="36" customFormat="1" x14ac:dyDescent="0.25"/>
    <row r="347" s="36" customFormat="1" x14ac:dyDescent="0.25"/>
    <row r="348" s="36" customFormat="1" x14ac:dyDescent="0.25"/>
    <row r="349" s="36" customFormat="1" x14ac:dyDescent="0.25"/>
    <row r="350" s="36" customFormat="1" x14ac:dyDescent="0.25"/>
    <row r="351" s="36" customFormat="1" x14ac:dyDescent="0.25"/>
    <row r="352" s="36" customFormat="1" x14ac:dyDescent="0.25"/>
    <row r="353" s="36" customFormat="1" x14ac:dyDescent="0.25"/>
    <row r="354" s="36" customFormat="1" x14ac:dyDescent="0.25"/>
    <row r="355" s="36" customFormat="1" x14ac:dyDescent="0.25"/>
    <row r="356" s="36" customFormat="1" x14ac:dyDescent="0.25"/>
    <row r="357" s="36" customFormat="1" x14ac:dyDescent="0.25"/>
    <row r="358" s="36" customFormat="1" x14ac:dyDescent="0.25"/>
    <row r="359" s="36" customFormat="1" x14ac:dyDescent="0.25"/>
    <row r="360" s="36" customFormat="1" x14ac:dyDescent="0.25"/>
    <row r="361" s="36" customFormat="1" x14ac:dyDescent="0.25"/>
    <row r="362" s="36" customFormat="1" x14ac:dyDescent="0.25"/>
    <row r="363" s="36" customFormat="1" x14ac:dyDescent="0.25"/>
    <row r="364" s="36" customFormat="1" x14ac:dyDescent="0.25"/>
    <row r="365" s="36" customFormat="1" x14ac:dyDescent="0.25"/>
    <row r="366" s="36" customFormat="1" x14ac:dyDescent="0.25"/>
    <row r="367" s="36" customFormat="1" x14ac:dyDescent="0.25"/>
    <row r="368" s="36" customFormat="1" x14ac:dyDescent="0.25"/>
    <row r="369" s="36" customFormat="1" x14ac:dyDescent="0.25"/>
    <row r="370" s="36" customFormat="1" x14ac:dyDescent="0.25"/>
    <row r="371" s="36" customFormat="1" x14ac:dyDescent="0.25"/>
    <row r="372" s="36" customFormat="1" x14ac:dyDescent="0.25"/>
    <row r="373" s="36" customFormat="1" x14ac:dyDescent="0.25"/>
    <row r="374" s="36" customFormat="1" x14ac:dyDescent="0.25"/>
    <row r="375" s="36" customFormat="1" x14ac:dyDescent="0.25"/>
    <row r="376" s="36" customFormat="1" x14ac:dyDescent="0.25"/>
    <row r="377" s="36" customFormat="1" x14ac:dyDescent="0.25"/>
    <row r="378" s="36" customFormat="1" x14ac:dyDescent="0.25"/>
    <row r="379" s="36" customFormat="1" x14ac:dyDescent="0.25"/>
    <row r="380" s="36" customFormat="1" x14ac:dyDescent="0.25"/>
    <row r="381" s="36" customFormat="1" x14ac:dyDescent="0.25"/>
    <row r="382" s="36" customFormat="1" x14ac:dyDescent="0.25"/>
    <row r="383" s="36" customFormat="1" x14ac:dyDescent="0.25"/>
    <row r="384" s="36" customFormat="1" x14ac:dyDescent="0.25"/>
    <row r="385" s="36" customFormat="1" x14ac:dyDescent="0.25"/>
    <row r="386" s="36" customFormat="1" x14ac:dyDescent="0.25"/>
    <row r="387" s="36" customFormat="1" x14ac:dyDescent="0.25"/>
    <row r="388" s="36" customFormat="1" x14ac:dyDescent="0.25"/>
    <row r="389" s="36" customFormat="1" x14ac:dyDescent="0.25"/>
    <row r="390" s="36" customFormat="1" x14ac:dyDescent="0.25"/>
    <row r="391" s="36" customFormat="1" x14ac:dyDescent="0.25"/>
    <row r="392" s="36" customFormat="1" x14ac:dyDescent="0.25"/>
    <row r="393" s="36" customFormat="1" x14ac:dyDescent="0.25"/>
    <row r="394" s="36" customFormat="1" x14ac:dyDescent="0.25"/>
    <row r="395" s="36" customFormat="1" x14ac:dyDescent="0.25"/>
    <row r="396" s="36" customFormat="1" x14ac:dyDescent="0.25"/>
    <row r="397" s="36" customFormat="1" x14ac:dyDescent="0.25"/>
    <row r="398" s="36" customFormat="1" x14ac:dyDescent="0.25"/>
    <row r="399" s="36" customFormat="1" x14ac:dyDescent="0.25"/>
    <row r="400" s="36" customFormat="1" x14ac:dyDescent="0.25"/>
    <row r="401" s="36" customFormat="1" x14ac:dyDescent="0.25"/>
    <row r="402" s="36" customFormat="1" x14ac:dyDescent="0.25"/>
    <row r="403" s="36" customFormat="1" x14ac:dyDescent="0.25"/>
    <row r="404" s="36" customFormat="1" x14ac:dyDescent="0.25"/>
    <row r="405" s="36" customFormat="1" x14ac:dyDescent="0.25"/>
    <row r="406" s="36" customFormat="1" x14ac:dyDescent="0.25"/>
    <row r="407" s="36" customFormat="1" x14ac:dyDescent="0.25"/>
    <row r="408" s="36" customFormat="1" x14ac:dyDescent="0.25"/>
    <row r="409" s="36" customFormat="1" x14ac:dyDescent="0.25"/>
    <row r="410" s="36" customFormat="1" x14ac:dyDescent="0.25"/>
    <row r="411" s="36" customFormat="1" x14ac:dyDescent="0.25"/>
    <row r="412" s="36" customFormat="1" x14ac:dyDescent="0.25"/>
    <row r="413" s="36" customFormat="1" x14ac:dyDescent="0.25"/>
    <row r="414" s="36" customFormat="1" x14ac:dyDescent="0.25"/>
    <row r="415" s="36" customFormat="1" x14ac:dyDescent="0.25"/>
    <row r="416" s="36" customFormat="1" x14ac:dyDescent="0.25"/>
    <row r="417" s="36" customFormat="1" x14ac:dyDescent="0.25"/>
    <row r="418" s="36" customFormat="1" x14ac:dyDescent="0.25"/>
    <row r="419" s="36" customFormat="1" x14ac:dyDescent="0.25"/>
    <row r="420" s="36" customFormat="1" x14ac:dyDescent="0.25"/>
    <row r="421" s="36" customFormat="1" x14ac:dyDescent="0.25"/>
    <row r="422" s="36" customFormat="1" x14ac:dyDescent="0.25"/>
    <row r="423" s="36" customFormat="1" x14ac:dyDescent="0.25"/>
    <row r="424" s="36" customFormat="1" x14ac:dyDescent="0.25"/>
    <row r="425" s="36" customFormat="1" x14ac:dyDescent="0.25"/>
    <row r="426" s="36" customFormat="1" x14ac:dyDescent="0.25"/>
    <row r="427" s="36" customFormat="1" x14ac:dyDescent="0.25"/>
    <row r="428" s="36" customFormat="1" x14ac:dyDescent="0.25"/>
    <row r="429" s="36" customFormat="1" x14ac:dyDescent="0.25"/>
    <row r="430" s="36" customFormat="1" x14ac:dyDescent="0.25"/>
    <row r="431" s="36" customFormat="1" x14ac:dyDescent="0.25"/>
    <row r="432" s="36" customFormat="1" x14ac:dyDescent="0.25"/>
    <row r="433" s="36" customFormat="1" x14ac:dyDescent="0.25"/>
    <row r="434" s="36" customFormat="1" x14ac:dyDescent="0.25"/>
    <row r="435" s="36" customFormat="1" x14ac:dyDescent="0.25"/>
    <row r="436" s="36" customFormat="1" x14ac:dyDescent="0.25"/>
    <row r="437" s="36" customFormat="1" x14ac:dyDescent="0.25"/>
    <row r="438" s="36" customFormat="1" x14ac:dyDescent="0.25"/>
    <row r="439" s="36" customFormat="1" x14ac:dyDescent="0.25"/>
    <row r="440" s="36" customFormat="1" x14ac:dyDescent="0.25"/>
    <row r="441" s="36" customFormat="1" x14ac:dyDescent="0.25"/>
    <row r="442" s="36" customFormat="1" x14ac:dyDescent="0.25"/>
    <row r="443" s="36" customFormat="1" x14ac:dyDescent="0.25"/>
    <row r="444" s="36" customFormat="1" x14ac:dyDescent="0.25"/>
    <row r="445" s="36" customFormat="1" x14ac:dyDescent="0.25"/>
    <row r="446" s="36" customFormat="1" x14ac:dyDescent="0.25"/>
    <row r="447" s="36" customFormat="1" x14ac:dyDescent="0.25"/>
    <row r="448" s="36" customFormat="1" x14ac:dyDescent="0.25"/>
    <row r="449" s="36" customFormat="1" x14ac:dyDescent="0.25"/>
    <row r="450" s="36" customFormat="1" x14ac:dyDescent="0.25"/>
    <row r="451" s="36" customFormat="1" x14ac:dyDescent="0.25"/>
    <row r="452" s="36" customFormat="1" x14ac:dyDescent="0.25"/>
    <row r="453" s="36" customFormat="1" x14ac:dyDescent="0.25"/>
    <row r="454" s="36" customFormat="1" x14ac:dyDescent="0.25"/>
    <row r="455" s="36" customFormat="1" x14ac:dyDescent="0.25"/>
    <row r="456" s="36" customFormat="1" x14ac:dyDescent="0.25"/>
    <row r="457" s="36" customFormat="1" x14ac:dyDescent="0.25"/>
    <row r="458" s="36" customFormat="1" x14ac:dyDescent="0.25"/>
    <row r="459" s="36" customFormat="1" x14ac:dyDescent="0.25"/>
    <row r="460" s="36" customFormat="1" x14ac:dyDescent="0.25"/>
    <row r="461" s="36" customFormat="1" x14ac:dyDescent="0.25"/>
    <row r="462" s="36" customFormat="1" x14ac:dyDescent="0.25"/>
    <row r="463" s="36" customFormat="1" x14ac:dyDescent="0.25"/>
    <row r="464" s="36" customFormat="1" x14ac:dyDescent="0.25"/>
    <row r="465" s="36" customFormat="1" x14ac:dyDescent="0.25"/>
    <row r="466" s="36" customFormat="1" x14ac:dyDescent="0.25"/>
    <row r="467" s="36" customFormat="1" x14ac:dyDescent="0.25"/>
    <row r="468" s="36" customFormat="1" x14ac:dyDescent="0.25"/>
    <row r="469" s="36" customFormat="1" x14ac:dyDescent="0.25"/>
    <row r="470" s="36" customFormat="1" x14ac:dyDescent="0.25"/>
    <row r="471" s="36" customFormat="1" x14ac:dyDescent="0.25"/>
    <row r="472" s="36" customFormat="1" x14ac:dyDescent="0.25"/>
    <row r="473" s="36" customFormat="1" x14ac:dyDescent="0.25"/>
    <row r="474" s="36" customFormat="1" x14ac:dyDescent="0.25"/>
    <row r="475" s="36" customFormat="1" x14ac:dyDescent="0.25"/>
    <row r="476" s="36" customFormat="1" x14ac:dyDescent="0.25"/>
    <row r="477" s="36" customFormat="1" x14ac:dyDescent="0.25"/>
    <row r="478" s="36" customFormat="1" x14ac:dyDescent="0.25"/>
    <row r="479" s="36" customFormat="1" x14ac:dyDescent="0.25"/>
    <row r="480" s="36" customFormat="1" x14ac:dyDescent="0.25"/>
    <row r="481" s="36" customFormat="1" x14ac:dyDescent="0.25"/>
    <row r="482" s="36" customFormat="1" x14ac:dyDescent="0.25"/>
    <row r="483" s="36" customFormat="1" x14ac:dyDescent="0.25"/>
    <row r="484" s="36" customFormat="1" x14ac:dyDescent="0.25"/>
    <row r="485" s="36" customFormat="1" x14ac:dyDescent="0.25"/>
    <row r="486" s="36" customFormat="1" x14ac:dyDescent="0.25"/>
    <row r="487" s="36" customFormat="1" x14ac:dyDescent="0.25"/>
    <row r="488" s="36" customFormat="1" x14ac:dyDescent="0.25"/>
    <row r="489" s="36" customFormat="1" x14ac:dyDescent="0.25"/>
    <row r="490" s="36" customFormat="1" x14ac:dyDescent="0.25"/>
    <row r="491" s="36" customFormat="1" x14ac:dyDescent="0.25"/>
    <row r="492" s="36" customFormat="1" x14ac:dyDescent="0.25"/>
    <row r="493" s="36" customFormat="1" x14ac:dyDescent="0.25"/>
    <row r="494" s="36" customFormat="1" x14ac:dyDescent="0.25"/>
    <row r="495" s="36" customFormat="1" x14ac:dyDescent="0.25"/>
    <row r="496" s="36" customFormat="1" x14ac:dyDescent="0.25"/>
    <row r="497" s="36" customFormat="1" x14ac:dyDescent="0.25"/>
    <row r="498" s="36" customFormat="1" x14ac:dyDescent="0.25"/>
    <row r="499" s="36" customFormat="1" x14ac:dyDescent="0.25"/>
    <row r="500" s="36" customFormat="1" x14ac:dyDescent="0.25"/>
    <row r="501" s="36" customFormat="1" x14ac:dyDescent="0.25"/>
    <row r="502" s="36" customFormat="1" x14ac:dyDescent="0.25"/>
    <row r="503" s="36" customFormat="1" x14ac:dyDescent="0.25"/>
    <row r="504" s="36" customFormat="1" x14ac:dyDescent="0.25"/>
    <row r="505" s="36" customFormat="1" x14ac:dyDescent="0.25"/>
    <row r="506" s="36" customFormat="1" x14ac:dyDescent="0.25"/>
    <row r="507" s="36" customFormat="1" x14ac:dyDescent="0.25"/>
    <row r="508" s="36" customFormat="1" x14ac:dyDescent="0.25"/>
    <row r="509" s="36" customFormat="1" x14ac:dyDescent="0.25"/>
    <row r="510" s="36" customFormat="1" x14ac:dyDescent="0.25"/>
    <row r="511" s="36" customFormat="1" x14ac:dyDescent="0.25"/>
    <row r="512" s="36" customFormat="1" x14ac:dyDescent="0.25"/>
    <row r="513" s="36" customFormat="1" x14ac:dyDescent="0.25"/>
    <row r="514" s="36" customFormat="1" x14ac:dyDescent="0.25"/>
    <row r="515" s="36" customFormat="1" x14ac:dyDescent="0.25"/>
    <row r="516" s="36" customFormat="1" x14ac:dyDescent="0.25"/>
    <row r="517" s="36" customFormat="1" x14ac:dyDescent="0.25"/>
    <row r="518" s="36" customFormat="1" x14ac:dyDescent="0.25"/>
    <row r="519" s="36" customFormat="1" x14ac:dyDescent="0.25"/>
    <row r="520" s="36" customFormat="1" x14ac:dyDescent="0.25"/>
    <row r="521" s="36" customFormat="1" x14ac:dyDescent="0.25"/>
    <row r="522" s="36" customFormat="1" x14ac:dyDescent="0.25"/>
    <row r="523" s="36" customFormat="1" x14ac:dyDescent="0.25"/>
    <row r="524" s="36" customFormat="1" x14ac:dyDescent="0.25"/>
    <row r="525" s="36" customFormat="1" x14ac:dyDescent="0.25"/>
    <row r="526" s="36" customFormat="1" x14ac:dyDescent="0.25"/>
    <row r="527" s="36" customFormat="1" x14ac:dyDescent="0.25"/>
    <row r="528" s="36" customFormat="1" x14ac:dyDescent="0.25"/>
    <row r="529" s="36" customFormat="1" x14ac:dyDescent="0.25"/>
    <row r="530" s="36" customFormat="1" x14ac:dyDescent="0.25"/>
    <row r="531" s="36" customFormat="1" x14ac:dyDescent="0.25"/>
    <row r="532" s="36" customFormat="1" x14ac:dyDescent="0.25"/>
    <row r="533" s="36" customFormat="1" x14ac:dyDescent="0.25"/>
    <row r="534" s="36" customFormat="1" x14ac:dyDescent="0.25"/>
    <row r="535" s="36" customFormat="1" x14ac:dyDescent="0.25"/>
    <row r="536" s="36" customFormat="1" x14ac:dyDescent="0.25"/>
    <row r="537" s="36" customFormat="1" x14ac:dyDescent="0.25"/>
    <row r="538" s="36" customFormat="1" x14ac:dyDescent="0.25"/>
    <row r="539" s="36" customFormat="1" x14ac:dyDescent="0.25"/>
    <row r="540" s="36" customFormat="1" x14ac:dyDescent="0.25"/>
    <row r="541" s="36" customFormat="1" x14ac:dyDescent="0.25"/>
    <row r="542" s="36" customFormat="1" x14ac:dyDescent="0.25"/>
    <row r="543" s="36" customFormat="1" x14ac:dyDescent="0.25"/>
    <row r="544" s="36" customFormat="1" x14ac:dyDescent="0.25"/>
    <row r="545" s="36" customFormat="1" x14ac:dyDescent="0.25"/>
    <row r="546" s="36" customFormat="1" x14ac:dyDescent="0.25"/>
    <row r="547" s="36" customFormat="1" x14ac:dyDescent="0.25"/>
    <row r="548" s="36" customFormat="1" x14ac:dyDescent="0.25"/>
    <row r="549" s="36" customFormat="1" x14ac:dyDescent="0.25"/>
    <row r="550" s="36" customFormat="1" x14ac:dyDescent="0.25"/>
    <row r="551" s="36" customFormat="1" x14ac:dyDescent="0.25"/>
    <row r="552" s="36" customFormat="1" x14ac:dyDescent="0.25"/>
    <row r="553" s="36" customFormat="1" x14ac:dyDescent="0.25"/>
    <row r="554" s="36" customFormat="1" x14ac:dyDescent="0.25"/>
    <row r="555" s="36" customFormat="1" x14ac:dyDescent="0.25"/>
    <row r="556" s="36" customFormat="1" x14ac:dyDescent="0.25"/>
    <row r="557" s="36" customFormat="1" x14ac:dyDescent="0.25"/>
    <row r="558" s="36" customFormat="1" x14ac:dyDescent="0.25"/>
    <row r="559" s="36" customFormat="1" x14ac:dyDescent="0.25"/>
    <row r="560" s="36" customFormat="1" x14ac:dyDescent="0.25"/>
    <row r="561" s="36" customFormat="1" x14ac:dyDescent="0.25"/>
    <row r="562" s="36" customFormat="1" x14ac:dyDescent="0.25"/>
    <row r="563" s="36" customFormat="1" x14ac:dyDescent="0.25"/>
    <row r="564" s="36" customFormat="1" x14ac:dyDescent="0.25"/>
    <row r="565" s="36" customFormat="1" x14ac:dyDescent="0.25"/>
    <row r="566" s="36" customFormat="1" x14ac:dyDescent="0.25"/>
    <row r="567" s="36" customFormat="1" x14ac:dyDescent="0.25"/>
    <row r="568" s="36" customFormat="1" x14ac:dyDescent="0.25"/>
    <row r="569" s="36" customFormat="1" x14ac:dyDescent="0.25"/>
    <row r="570" s="36" customFormat="1" x14ac:dyDescent="0.25"/>
    <row r="571" s="36" customFormat="1" x14ac:dyDescent="0.25"/>
    <row r="572" s="36" customFormat="1" x14ac:dyDescent="0.25"/>
    <row r="573" s="36" customFormat="1" x14ac:dyDescent="0.25"/>
    <row r="574" s="36" customFormat="1" x14ac:dyDescent="0.25"/>
    <row r="575" s="36" customFormat="1" x14ac:dyDescent="0.25"/>
    <row r="576" s="36" customFormat="1" x14ac:dyDescent="0.25"/>
    <row r="577" s="36" customFormat="1" x14ac:dyDescent="0.25"/>
    <row r="578" s="36" customFormat="1" x14ac:dyDescent="0.25"/>
    <row r="579" s="36" customFormat="1" x14ac:dyDescent="0.25"/>
    <row r="580" s="36" customFormat="1" x14ac:dyDescent="0.25"/>
    <row r="581" s="36" customFormat="1" x14ac:dyDescent="0.25"/>
    <row r="582" s="36" customFormat="1" x14ac:dyDescent="0.25"/>
    <row r="583" s="36" customFormat="1" x14ac:dyDescent="0.25"/>
    <row r="584" s="36" customFormat="1" x14ac:dyDescent="0.25"/>
    <row r="585" s="36" customFormat="1" x14ac:dyDescent="0.25"/>
    <row r="586" s="36" customFormat="1" x14ac:dyDescent="0.25"/>
    <row r="587" s="36" customFormat="1" x14ac:dyDescent="0.25"/>
    <row r="588" s="36" customFormat="1" x14ac:dyDescent="0.25"/>
    <row r="589" s="36" customFormat="1" x14ac:dyDescent="0.25"/>
    <row r="590" s="36" customFormat="1" x14ac:dyDescent="0.25"/>
    <row r="591" s="36" customFormat="1" x14ac:dyDescent="0.25"/>
    <row r="592" s="36" customFormat="1" x14ac:dyDescent="0.25"/>
    <row r="593" s="36" customFormat="1" x14ac:dyDescent="0.25"/>
    <row r="594" s="36" customFormat="1" x14ac:dyDescent="0.25"/>
    <row r="595" s="36" customFormat="1" x14ac:dyDescent="0.25"/>
    <row r="596" s="36" customFormat="1" x14ac:dyDescent="0.25"/>
    <row r="597" s="36" customFormat="1" x14ac:dyDescent="0.25"/>
    <row r="598" s="36" customFormat="1" x14ac:dyDescent="0.25"/>
    <row r="599" s="36" customFormat="1" x14ac:dyDescent="0.25"/>
    <row r="600" s="36" customFormat="1" x14ac:dyDescent="0.25"/>
    <row r="601" s="36" customFormat="1" x14ac:dyDescent="0.25"/>
    <row r="602" s="36" customFormat="1" x14ac:dyDescent="0.25"/>
    <row r="603" s="36" customFormat="1" x14ac:dyDescent="0.25"/>
    <row r="604" s="36" customFormat="1" x14ac:dyDescent="0.25"/>
    <row r="605" s="36" customFormat="1" x14ac:dyDescent="0.25"/>
    <row r="606" s="36" customFormat="1" x14ac:dyDescent="0.25"/>
    <row r="607" s="36" customFormat="1" x14ac:dyDescent="0.25"/>
    <row r="608" s="36" customFormat="1" x14ac:dyDescent="0.25"/>
    <row r="609" s="36" customFormat="1" x14ac:dyDescent="0.25"/>
    <row r="610" s="36" customFormat="1" x14ac:dyDescent="0.25"/>
    <row r="611" s="36" customFormat="1" x14ac:dyDescent="0.25"/>
    <row r="612" s="36" customFormat="1" x14ac:dyDescent="0.25"/>
    <row r="613" s="36" customFormat="1" x14ac:dyDescent="0.25"/>
    <row r="614" s="36" customFormat="1" x14ac:dyDescent="0.25"/>
    <row r="615" s="36" customFormat="1" x14ac:dyDescent="0.25"/>
    <row r="616" s="36" customFormat="1" x14ac:dyDescent="0.25"/>
    <row r="617" s="36" customFormat="1" x14ac:dyDescent="0.25"/>
    <row r="618" s="36" customFormat="1" x14ac:dyDescent="0.25"/>
    <row r="619" s="36" customFormat="1" x14ac:dyDescent="0.25"/>
    <row r="620" s="36" customFormat="1" x14ac:dyDescent="0.25"/>
    <row r="621" s="36" customFormat="1" x14ac:dyDescent="0.25"/>
    <row r="622" s="36" customFormat="1" x14ac:dyDescent="0.25"/>
    <row r="623" s="36" customFormat="1" x14ac:dyDescent="0.25"/>
    <row r="624" s="36" customFormat="1" x14ac:dyDescent="0.25"/>
    <row r="625" s="36" customFormat="1" x14ac:dyDescent="0.25"/>
    <row r="626" s="36" customFormat="1" x14ac:dyDescent="0.25"/>
    <row r="627" s="36" customFormat="1" x14ac:dyDescent="0.25"/>
    <row r="628" s="36" customFormat="1" x14ac:dyDescent="0.25"/>
    <row r="629" s="36" customFormat="1" x14ac:dyDescent="0.25"/>
    <row r="630" s="36" customFormat="1" x14ac:dyDescent="0.25"/>
    <row r="631" s="36" customFormat="1" x14ac:dyDescent="0.25"/>
    <row r="632" s="36" customFormat="1" x14ac:dyDescent="0.25"/>
    <row r="633" s="36" customFormat="1" x14ac:dyDescent="0.25"/>
    <row r="634" s="36" customFormat="1" x14ac:dyDescent="0.25"/>
    <row r="635" s="36" customFormat="1" x14ac:dyDescent="0.25"/>
    <row r="636" s="36" customFormat="1" x14ac:dyDescent="0.25"/>
    <row r="637" s="36" customFormat="1" x14ac:dyDescent="0.25"/>
    <row r="638" s="36" customFormat="1" x14ac:dyDescent="0.25"/>
    <row r="639" s="36" customFormat="1" x14ac:dyDescent="0.25"/>
    <row r="640" s="36" customFormat="1" x14ac:dyDescent="0.25"/>
    <row r="641" s="36" customFormat="1" x14ac:dyDescent="0.25"/>
    <row r="642" s="36" customFormat="1" x14ac:dyDescent="0.25"/>
    <row r="643" s="36" customFormat="1" x14ac:dyDescent="0.25"/>
    <row r="644" s="36" customFormat="1" x14ac:dyDescent="0.25"/>
    <row r="645" s="36" customFormat="1" x14ac:dyDescent="0.25"/>
    <row r="646" s="36" customFormat="1" x14ac:dyDescent="0.25"/>
    <row r="647" s="36" customFormat="1" x14ac:dyDescent="0.25"/>
    <row r="648" s="36" customFormat="1" x14ac:dyDescent="0.25"/>
    <row r="649" s="36" customFormat="1" x14ac:dyDescent="0.25"/>
    <row r="650" s="36" customFormat="1" x14ac:dyDescent="0.25"/>
    <row r="651" s="36" customFormat="1" x14ac:dyDescent="0.25"/>
    <row r="652" s="36" customFormat="1" x14ac:dyDescent="0.25"/>
    <row r="653" s="36" customFormat="1" x14ac:dyDescent="0.25"/>
    <row r="654" s="36" customFormat="1" x14ac:dyDescent="0.25"/>
    <row r="655" s="36" customFormat="1" x14ac:dyDescent="0.25"/>
    <row r="656" s="36" customFormat="1" x14ac:dyDescent="0.25"/>
    <row r="657" s="36" customFormat="1" x14ac:dyDescent="0.25"/>
    <row r="658" s="36" customFormat="1" x14ac:dyDescent="0.25"/>
    <row r="659" s="36" customFormat="1" x14ac:dyDescent="0.25"/>
    <row r="660" s="36" customFormat="1" x14ac:dyDescent="0.25"/>
    <row r="661" s="36" customFormat="1" x14ac:dyDescent="0.25"/>
    <row r="662" s="36" customFormat="1" x14ac:dyDescent="0.25"/>
    <row r="663" s="36" customFormat="1" x14ac:dyDescent="0.25"/>
    <row r="664" s="36" customFormat="1" x14ac:dyDescent="0.25"/>
    <row r="665" s="36" customFormat="1" x14ac:dyDescent="0.25"/>
    <row r="666" s="36" customFormat="1" x14ac:dyDescent="0.25"/>
    <row r="667" s="36" customFormat="1" x14ac:dyDescent="0.25"/>
    <row r="668" s="36" customFormat="1" x14ac:dyDescent="0.25"/>
    <row r="669" s="36" customFormat="1" x14ac:dyDescent="0.25"/>
    <row r="670" s="36" customFormat="1" x14ac:dyDescent="0.25"/>
    <row r="671" s="36" customFormat="1" x14ac:dyDescent="0.25"/>
    <row r="672" s="36" customFormat="1" x14ac:dyDescent="0.25"/>
    <row r="673" s="36" customFormat="1" x14ac:dyDescent="0.25"/>
    <row r="674" s="36" customFormat="1" x14ac:dyDescent="0.25"/>
    <row r="675" s="36" customFormat="1" x14ac:dyDescent="0.25"/>
    <row r="676" s="36" customFormat="1" x14ac:dyDescent="0.25"/>
    <row r="677" s="36" customFormat="1" x14ac:dyDescent="0.25"/>
    <row r="678" s="36" customFormat="1" x14ac:dyDescent="0.25"/>
    <row r="679" s="36" customFormat="1" x14ac:dyDescent="0.25"/>
    <row r="680" s="36" customFormat="1" x14ac:dyDescent="0.25"/>
    <row r="681" s="36" customFormat="1" x14ac:dyDescent="0.25"/>
    <row r="682" s="36" customFormat="1" x14ac:dyDescent="0.25"/>
    <row r="683" s="36" customFormat="1" x14ac:dyDescent="0.25"/>
    <row r="684" s="36" customFormat="1" x14ac:dyDescent="0.25"/>
    <row r="685" s="36" customFormat="1" x14ac:dyDescent="0.25"/>
    <row r="686" s="36" customFormat="1" x14ac:dyDescent="0.25"/>
    <row r="687" s="36" customFormat="1" x14ac:dyDescent="0.25"/>
    <row r="688" s="36" customFormat="1" x14ac:dyDescent="0.25"/>
    <row r="689" s="36" customFormat="1" x14ac:dyDescent="0.25"/>
    <row r="690" s="36" customFormat="1" x14ac:dyDescent="0.25"/>
    <row r="691" s="36" customFormat="1" x14ac:dyDescent="0.25"/>
    <row r="692" s="36" customFormat="1" x14ac:dyDescent="0.25"/>
    <row r="693" s="36" customFormat="1" x14ac:dyDescent="0.25"/>
    <row r="694" s="36" customFormat="1" x14ac:dyDescent="0.25"/>
    <row r="695" s="36" customFormat="1" x14ac:dyDescent="0.25"/>
    <row r="696" s="36" customFormat="1" x14ac:dyDescent="0.25"/>
    <row r="697" s="36" customFormat="1" x14ac:dyDescent="0.25"/>
    <row r="698" s="36" customFormat="1" x14ac:dyDescent="0.25"/>
    <row r="699" s="36" customFormat="1" x14ac:dyDescent="0.25"/>
    <row r="700" s="36" customFormat="1" x14ac:dyDescent="0.25"/>
    <row r="701" s="36" customFormat="1" x14ac:dyDescent="0.25"/>
    <row r="702" s="36" customFormat="1" x14ac:dyDescent="0.25"/>
    <row r="703" s="36" customFormat="1" x14ac:dyDescent="0.25"/>
    <row r="704" s="36" customFormat="1" x14ac:dyDescent="0.25"/>
    <row r="705" s="36" customFormat="1" x14ac:dyDescent="0.25"/>
    <row r="706" s="36" customFormat="1" x14ac:dyDescent="0.25"/>
    <row r="707" s="36" customFormat="1" x14ac:dyDescent="0.25"/>
    <row r="708" s="36" customFormat="1" x14ac:dyDescent="0.25"/>
    <row r="709" s="36" customFormat="1" x14ac:dyDescent="0.25"/>
    <row r="710" s="36" customFormat="1" x14ac:dyDescent="0.25"/>
    <row r="711" s="36" customFormat="1" x14ac:dyDescent="0.25"/>
    <row r="712" s="36" customFormat="1" x14ac:dyDescent="0.25"/>
    <row r="713" s="36" customFormat="1" x14ac:dyDescent="0.25"/>
    <row r="714" s="36" customFormat="1" x14ac:dyDescent="0.25"/>
    <row r="715" s="36" customFormat="1" x14ac:dyDescent="0.25"/>
    <row r="716" s="36" customFormat="1" x14ac:dyDescent="0.25"/>
    <row r="717" s="36" customFormat="1" x14ac:dyDescent="0.25"/>
    <row r="718" s="36" customFormat="1" x14ac:dyDescent="0.25"/>
    <row r="719" s="36" customFormat="1" x14ac:dyDescent="0.25"/>
    <row r="720" s="36" customFormat="1" x14ac:dyDescent="0.25"/>
    <row r="721" s="36" customFormat="1" x14ac:dyDescent="0.25"/>
    <row r="722" s="36" customFormat="1" x14ac:dyDescent="0.25"/>
    <row r="723" s="36" customFormat="1" x14ac:dyDescent="0.25"/>
    <row r="724" s="36" customFormat="1" x14ac:dyDescent="0.25"/>
    <row r="725" s="36" customFormat="1" x14ac:dyDescent="0.25"/>
    <row r="726" s="36" customFormat="1" x14ac:dyDescent="0.25"/>
    <row r="727" s="36" customFormat="1" x14ac:dyDescent="0.25"/>
    <row r="728" s="36" customFormat="1" x14ac:dyDescent="0.25"/>
    <row r="729" s="36" customFormat="1" x14ac:dyDescent="0.25"/>
    <row r="730" s="36" customFormat="1" x14ac:dyDescent="0.25"/>
    <row r="731" s="36" customFormat="1" x14ac:dyDescent="0.25"/>
    <row r="732" s="36" customFormat="1" x14ac:dyDescent="0.25"/>
    <row r="733" s="36" customFormat="1" x14ac:dyDescent="0.25"/>
    <row r="734" s="36" customFormat="1" x14ac:dyDescent="0.25"/>
    <row r="735" s="36" customFormat="1" x14ac:dyDescent="0.25"/>
    <row r="736" s="36" customFormat="1" x14ac:dyDescent="0.25"/>
    <row r="737" s="36" customFormat="1" x14ac:dyDescent="0.25"/>
    <row r="738" s="36" customFormat="1" x14ac:dyDescent="0.25"/>
    <row r="739" s="36" customFormat="1" x14ac:dyDescent="0.25"/>
    <row r="740" s="36" customFormat="1" x14ac:dyDescent="0.25"/>
    <row r="741" s="36" customFormat="1" x14ac:dyDescent="0.25"/>
    <row r="742" s="36" customFormat="1" x14ac:dyDescent="0.25"/>
    <row r="743" s="36" customFormat="1" x14ac:dyDescent="0.25"/>
    <row r="744" s="36" customFormat="1" x14ac:dyDescent="0.25"/>
    <row r="745" s="36" customFormat="1" x14ac:dyDescent="0.25"/>
    <row r="746" s="36" customFormat="1" x14ac:dyDescent="0.25"/>
    <row r="747" s="36" customFormat="1" x14ac:dyDescent="0.25"/>
    <row r="748" s="36" customFormat="1" x14ac:dyDescent="0.25"/>
    <row r="749" s="36" customFormat="1" x14ac:dyDescent="0.25"/>
    <row r="750" s="36" customFormat="1" x14ac:dyDescent="0.25"/>
    <row r="751" s="36" customFormat="1" x14ac:dyDescent="0.25"/>
    <row r="752" s="36" customFormat="1" x14ac:dyDescent="0.25"/>
    <row r="753" s="36" customFormat="1" x14ac:dyDescent="0.25"/>
    <row r="754" s="36" customFormat="1" x14ac:dyDescent="0.25"/>
    <row r="755" s="36" customFormat="1" x14ac:dyDescent="0.25"/>
    <row r="756" s="36" customFormat="1" x14ac:dyDescent="0.25"/>
    <row r="757" s="36" customFormat="1" x14ac:dyDescent="0.25"/>
    <row r="758" s="36" customFormat="1" x14ac:dyDescent="0.25"/>
    <row r="759" s="36" customFormat="1" x14ac:dyDescent="0.25"/>
    <row r="760" s="36" customFormat="1" x14ac:dyDescent="0.25"/>
    <row r="761" s="36" customFormat="1" x14ac:dyDescent="0.25"/>
    <row r="762" s="36" customFormat="1" x14ac:dyDescent="0.25"/>
    <row r="763" s="36" customFormat="1" x14ac:dyDescent="0.25"/>
    <row r="764" s="36" customFormat="1" x14ac:dyDescent="0.25"/>
    <row r="765" s="36" customFormat="1" x14ac:dyDescent="0.25"/>
    <row r="766" s="36" customFormat="1" x14ac:dyDescent="0.25"/>
    <row r="767" s="36" customFormat="1" x14ac:dyDescent="0.25"/>
    <row r="768" s="36" customFormat="1" x14ac:dyDescent="0.25"/>
    <row r="769" s="36" customFormat="1" x14ac:dyDescent="0.25"/>
    <row r="770" s="36" customFormat="1" x14ac:dyDescent="0.25"/>
    <row r="771" s="36" customFormat="1" x14ac:dyDescent="0.25"/>
    <row r="772" s="36" customFormat="1" x14ac:dyDescent="0.25"/>
    <row r="773" s="36" customFormat="1" x14ac:dyDescent="0.25"/>
    <row r="774" s="36" customFormat="1" x14ac:dyDescent="0.25"/>
    <row r="775" s="36" customFormat="1" x14ac:dyDescent="0.25"/>
    <row r="776" s="36" customFormat="1" x14ac:dyDescent="0.25"/>
    <row r="777" s="36" customFormat="1" x14ac:dyDescent="0.25"/>
    <row r="778" s="36" customFormat="1" x14ac:dyDescent="0.25"/>
    <row r="779" s="36" customFormat="1" x14ac:dyDescent="0.25"/>
    <row r="780" s="36" customFormat="1" x14ac:dyDescent="0.25"/>
    <row r="781" s="36" customFormat="1" x14ac:dyDescent="0.25"/>
    <row r="782" s="36" customFormat="1" x14ac:dyDescent="0.25"/>
    <row r="783" s="36" customFormat="1" x14ac:dyDescent="0.25"/>
    <row r="784" s="36" customFormat="1" x14ac:dyDescent="0.25"/>
    <row r="785" s="36" customFormat="1" x14ac:dyDescent="0.25"/>
    <row r="786" s="36" customFormat="1" x14ac:dyDescent="0.25"/>
    <row r="787" s="36" customFormat="1" x14ac:dyDescent="0.25"/>
    <row r="788" s="36" customFormat="1" x14ac:dyDescent="0.25"/>
    <row r="789" s="36" customFormat="1" x14ac:dyDescent="0.25"/>
    <row r="790" s="36" customFormat="1" x14ac:dyDescent="0.25"/>
    <row r="791" s="36" customFormat="1" x14ac:dyDescent="0.25"/>
    <row r="792" s="36" customFormat="1" x14ac:dyDescent="0.25"/>
    <row r="793" s="36" customFormat="1" x14ac:dyDescent="0.25"/>
    <row r="794" s="36" customFormat="1" x14ac:dyDescent="0.25"/>
    <row r="795" s="36" customFormat="1" x14ac:dyDescent="0.25"/>
    <row r="796" s="36" customFormat="1" x14ac:dyDescent="0.25"/>
    <row r="797" s="36" customFormat="1" x14ac:dyDescent="0.25"/>
    <row r="798" s="36" customFormat="1" x14ac:dyDescent="0.25"/>
    <row r="799" s="36" customFormat="1" x14ac:dyDescent="0.25"/>
    <row r="800" s="36" customFormat="1" x14ac:dyDescent="0.25"/>
    <row r="801" s="36" customFormat="1" x14ac:dyDescent="0.25"/>
    <row r="802" s="36" customFormat="1" x14ac:dyDescent="0.25"/>
    <row r="803" s="36" customFormat="1" x14ac:dyDescent="0.25"/>
    <row r="804" s="36" customFormat="1" x14ac:dyDescent="0.25"/>
    <row r="805" s="36" customFormat="1" x14ac:dyDescent="0.25"/>
    <row r="806" s="36" customFormat="1" x14ac:dyDescent="0.25"/>
    <row r="807" s="36" customFormat="1" x14ac:dyDescent="0.25"/>
    <row r="808" s="36" customFormat="1" x14ac:dyDescent="0.25"/>
    <row r="809" s="36" customFormat="1" x14ac:dyDescent="0.25"/>
    <row r="810" s="36" customFormat="1" x14ac:dyDescent="0.25"/>
    <row r="811" s="36" customFormat="1" x14ac:dyDescent="0.25"/>
    <row r="812" s="36" customFormat="1" x14ac:dyDescent="0.25"/>
    <row r="813" s="36" customFormat="1" x14ac:dyDescent="0.25"/>
    <row r="814" s="36" customFormat="1" x14ac:dyDescent="0.25"/>
    <row r="815" s="36" customFormat="1" x14ac:dyDescent="0.25"/>
    <row r="816" s="36" customFormat="1" x14ac:dyDescent="0.25"/>
    <row r="817" s="36" customFormat="1" x14ac:dyDescent="0.25"/>
    <row r="818" s="36" customFormat="1" x14ac:dyDescent="0.25"/>
    <row r="819" s="36" customFormat="1" x14ac:dyDescent="0.25"/>
    <row r="820" s="36" customFormat="1" x14ac:dyDescent="0.25"/>
    <row r="821" s="36" customFormat="1" x14ac:dyDescent="0.25"/>
    <row r="822" s="36" customFormat="1" x14ac:dyDescent="0.25"/>
    <row r="823" s="36" customFormat="1" x14ac:dyDescent="0.25"/>
    <row r="824" s="36" customFormat="1" x14ac:dyDescent="0.25"/>
    <row r="825" s="36" customFormat="1" x14ac:dyDescent="0.25"/>
    <row r="826" s="36" customFormat="1" x14ac:dyDescent="0.25"/>
    <row r="827" s="36" customFormat="1" x14ac:dyDescent="0.25"/>
    <row r="828" s="36" customFormat="1" x14ac:dyDescent="0.25"/>
    <row r="829" s="36" customFormat="1" x14ac:dyDescent="0.25"/>
    <row r="830" s="36" customFormat="1" x14ac:dyDescent="0.25"/>
    <row r="831" s="36" customFormat="1" x14ac:dyDescent="0.25"/>
    <row r="832" s="36" customFormat="1" x14ac:dyDescent="0.25"/>
    <row r="833" s="36" customFormat="1" x14ac:dyDescent="0.25"/>
    <row r="834" s="36" customFormat="1" x14ac:dyDescent="0.25"/>
    <row r="835" s="36" customFormat="1" x14ac:dyDescent="0.25"/>
    <row r="836" s="36" customFormat="1" x14ac:dyDescent="0.25"/>
    <row r="837" s="36" customFormat="1" x14ac:dyDescent="0.25"/>
    <row r="838" s="36" customFormat="1" x14ac:dyDescent="0.25"/>
    <row r="839" s="36" customFormat="1" x14ac:dyDescent="0.25"/>
    <row r="840" s="36" customFormat="1" x14ac:dyDescent="0.25"/>
    <row r="841" s="36" customFormat="1" x14ac:dyDescent="0.25"/>
    <row r="842" s="36" customFormat="1" x14ac:dyDescent="0.25"/>
    <row r="843" s="36" customFormat="1" x14ac:dyDescent="0.25"/>
    <row r="844" s="36" customFormat="1" x14ac:dyDescent="0.25"/>
    <row r="845" s="36" customFormat="1" x14ac:dyDescent="0.25"/>
    <row r="846" s="36" customFormat="1" x14ac:dyDescent="0.25"/>
    <row r="847" s="36" customFormat="1" x14ac:dyDescent="0.25"/>
    <row r="848" s="36" customFormat="1" x14ac:dyDescent="0.25"/>
    <row r="849" s="36" customFormat="1" x14ac:dyDescent="0.25"/>
    <row r="850" s="36" customFormat="1" x14ac:dyDescent="0.25"/>
    <row r="851" s="36" customFormat="1" x14ac:dyDescent="0.25"/>
    <row r="852" s="36" customFormat="1" x14ac:dyDescent="0.25"/>
    <row r="853" s="36" customFormat="1" x14ac:dyDescent="0.25"/>
    <row r="854" s="36" customFormat="1" x14ac:dyDescent="0.25"/>
    <row r="855" s="36" customFormat="1" x14ac:dyDescent="0.25"/>
    <row r="856" s="36" customFormat="1" x14ac:dyDescent="0.25"/>
    <row r="857" s="36" customFormat="1" x14ac:dyDescent="0.25"/>
    <row r="858" s="36" customFormat="1" x14ac:dyDescent="0.25"/>
    <row r="859" s="36" customFormat="1" x14ac:dyDescent="0.25"/>
    <row r="860" s="36" customFormat="1" x14ac:dyDescent="0.25"/>
    <row r="861" s="36" customFormat="1" x14ac:dyDescent="0.25"/>
    <row r="862" s="36" customFormat="1" x14ac:dyDescent="0.25"/>
    <row r="863" s="36" customFormat="1" x14ac:dyDescent="0.25"/>
    <row r="864" s="36" customFormat="1" x14ac:dyDescent="0.25"/>
    <row r="865" s="36" customFormat="1" x14ac:dyDescent="0.25"/>
    <row r="866" s="36" customFormat="1" x14ac:dyDescent="0.25"/>
    <row r="867" s="36" customFormat="1" x14ac:dyDescent="0.25"/>
    <row r="868" s="36" customFormat="1" x14ac:dyDescent="0.25"/>
    <row r="869" s="36" customFormat="1" x14ac:dyDescent="0.25"/>
    <row r="870" s="36" customFormat="1" x14ac:dyDescent="0.25"/>
    <row r="871" s="36" customFormat="1" x14ac:dyDescent="0.25"/>
    <row r="872" s="36" customFormat="1" x14ac:dyDescent="0.25"/>
    <row r="873" s="36" customFormat="1" x14ac:dyDescent="0.25"/>
    <row r="874" s="36" customFormat="1" x14ac:dyDescent="0.25"/>
    <row r="875" s="36" customFormat="1" x14ac:dyDescent="0.25"/>
    <row r="876" s="36" customFormat="1" x14ac:dyDescent="0.25"/>
    <row r="877" s="36" customFormat="1" x14ac:dyDescent="0.25"/>
    <row r="878" s="36" customFormat="1" x14ac:dyDescent="0.25"/>
    <row r="879" s="36" customFormat="1" x14ac:dyDescent="0.25"/>
    <row r="880" s="36" customFormat="1" x14ac:dyDescent="0.25"/>
    <row r="881" s="36" customFormat="1" x14ac:dyDescent="0.25"/>
    <row r="882" s="36" customFormat="1" x14ac:dyDescent="0.25"/>
    <row r="883" s="36" customFormat="1" x14ac:dyDescent="0.25"/>
    <row r="884" s="36" customFormat="1" x14ac:dyDescent="0.25"/>
    <row r="885" s="36" customFormat="1" x14ac:dyDescent="0.25"/>
    <row r="886" s="36" customFormat="1" x14ac:dyDescent="0.25"/>
    <row r="887" s="36" customFormat="1" x14ac:dyDescent="0.25"/>
    <row r="888" s="36" customFormat="1" x14ac:dyDescent="0.25"/>
    <row r="889" s="36" customFormat="1" x14ac:dyDescent="0.25"/>
    <row r="890" s="36" customFormat="1" x14ac:dyDescent="0.25"/>
    <row r="891" s="36" customFormat="1" x14ac:dyDescent="0.25"/>
    <row r="892" s="36" customFormat="1" x14ac:dyDescent="0.25"/>
    <row r="893" s="36" customFormat="1" x14ac:dyDescent="0.25"/>
    <row r="894" s="36" customFormat="1" x14ac:dyDescent="0.25"/>
    <row r="895" s="36" customFormat="1" x14ac:dyDescent="0.25"/>
    <row r="896" s="36" customFormat="1" x14ac:dyDescent="0.25"/>
    <row r="897" s="36" customFormat="1" x14ac:dyDescent="0.25"/>
    <row r="898" s="36" customFormat="1" x14ac:dyDescent="0.25"/>
    <row r="899" s="36" customFormat="1" x14ac:dyDescent="0.25"/>
    <row r="900" s="36" customFormat="1" x14ac:dyDescent="0.25"/>
    <row r="901" s="36" customFormat="1" x14ac:dyDescent="0.25"/>
    <row r="902" s="36" customFormat="1" x14ac:dyDescent="0.25"/>
    <row r="903" s="36" customFormat="1" x14ac:dyDescent="0.25"/>
    <row r="904" s="36" customFormat="1" x14ac:dyDescent="0.25"/>
    <row r="905" s="36" customFormat="1" x14ac:dyDescent="0.25"/>
    <row r="906" s="36" customFormat="1" x14ac:dyDescent="0.25"/>
    <row r="907" s="36" customFormat="1" x14ac:dyDescent="0.25"/>
    <row r="908" s="36" customFormat="1" x14ac:dyDescent="0.25"/>
    <row r="909" s="36" customFormat="1" x14ac:dyDescent="0.25"/>
    <row r="910" s="36" customFormat="1" x14ac:dyDescent="0.25"/>
    <row r="911" s="36" customFormat="1" x14ac:dyDescent="0.25"/>
    <row r="912" s="36" customFormat="1" x14ac:dyDescent="0.25"/>
    <row r="913" s="36" customFormat="1" x14ac:dyDescent="0.25"/>
    <row r="914" s="36" customFormat="1" x14ac:dyDescent="0.25"/>
    <row r="915" s="36" customFormat="1" x14ac:dyDescent="0.25"/>
    <row r="916" s="36" customFormat="1" x14ac:dyDescent="0.25"/>
    <row r="917" s="36" customFormat="1" x14ac:dyDescent="0.25"/>
    <row r="918" s="36" customFormat="1" x14ac:dyDescent="0.25"/>
    <row r="919" s="36" customFormat="1" x14ac:dyDescent="0.25"/>
    <row r="920" s="36" customFormat="1" x14ac:dyDescent="0.25"/>
    <row r="921" s="36" customFormat="1" x14ac:dyDescent="0.25"/>
    <row r="922" s="36" customFormat="1" x14ac:dyDescent="0.25"/>
    <row r="923" s="36" customFormat="1" x14ac:dyDescent="0.25"/>
    <row r="924" s="36" customFormat="1" x14ac:dyDescent="0.25"/>
    <row r="925" s="36" customFormat="1" x14ac:dyDescent="0.25"/>
    <row r="926" s="36" customFormat="1" x14ac:dyDescent="0.25"/>
    <row r="927" s="36" customFormat="1" x14ac:dyDescent="0.25"/>
    <row r="928" s="36" customFormat="1" x14ac:dyDescent="0.25"/>
    <row r="929" s="36" customFormat="1" x14ac:dyDescent="0.25"/>
    <row r="930" s="36" customFormat="1" x14ac:dyDescent="0.25"/>
    <row r="931" s="36" customFormat="1" x14ac:dyDescent="0.25"/>
    <row r="932" s="36" customFormat="1" x14ac:dyDescent="0.25"/>
    <row r="933" s="36" customFormat="1" x14ac:dyDescent="0.25"/>
    <row r="934" s="36" customFormat="1" x14ac:dyDescent="0.25"/>
    <row r="935" s="36" customFormat="1" x14ac:dyDescent="0.25"/>
    <row r="936" s="36" customFormat="1" x14ac:dyDescent="0.25"/>
    <row r="937" s="36" customFormat="1" x14ac:dyDescent="0.25"/>
    <row r="938" s="36" customFormat="1" x14ac:dyDescent="0.25"/>
    <row r="939" s="36" customFormat="1" x14ac:dyDescent="0.25"/>
    <row r="940" s="36" customFormat="1" x14ac:dyDescent="0.25"/>
    <row r="941" s="36" customFormat="1" x14ac:dyDescent="0.25"/>
    <row r="942" s="36" customFormat="1" x14ac:dyDescent="0.25"/>
    <row r="943" s="36" customFormat="1" x14ac:dyDescent="0.25"/>
    <row r="944" s="36" customFormat="1" x14ac:dyDescent="0.25"/>
    <row r="945" s="36" customFormat="1" x14ac:dyDescent="0.25"/>
    <row r="946" s="36" customFormat="1" x14ac:dyDescent="0.25"/>
    <row r="947" s="36" customFormat="1" x14ac:dyDescent="0.25"/>
    <row r="948" s="36" customFormat="1" x14ac:dyDescent="0.25"/>
    <row r="949" s="36" customFormat="1" x14ac:dyDescent="0.25"/>
    <row r="950" s="36" customFormat="1" x14ac:dyDescent="0.25"/>
    <row r="951" s="36" customFormat="1" x14ac:dyDescent="0.25"/>
    <row r="952" s="36" customFormat="1" x14ac:dyDescent="0.25"/>
    <row r="953" s="36" customFormat="1" x14ac:dyDescent="0.25"/>
    <row r="954" s="36" customFormat="1" x14ac:dyDescent="0.25"/>
    <row r="955" s="36" customFormat="1" x14ac:dyDescent="0.25"/>
    <row r="956" s="36" customFormat="1" x14ac:dyDescent="0.25"/>
    <row r="957" s="36" customFormat="1" x14ac:dyDescent="0.25"/>
    <row r="958" s="36" customFormat="1" x14ac:dyDescent="0.25"/>
    <row r="959" s="36" customFormat="1" x14ac:dyDescent="0.25"/>
    <row r="960" s="36" customFormat="1" x14ac:dyDescent="0.25"/>
    <row r="961" s="36" customFormat="1" x14ac:dyDescent="0.25"/>
    <row r="962" s="36" customFormat="1" x14ac:dyDescent="0.25"/>
    <row r="963" s="36" customFormat="1" x14ac:dyDescent="0.25"/>
    <row r="964" s="36" customFormat="1" x14ac:dyDescent="0.25"/>
    <row r="965" s="36" customFormat="1" x14ac:dyDescent="0.25"/>
    <row r="966" s="36" customFormat="1" x14ac:dyDescent="0.25"/>
    <row r="967" s="36" customFormat="1" x14ac:dyDescent="0.25"/>
    <row r="968" s="36" customFormat="1" x14ac:dyDescent="0.25"/>
    <row r="969" s="36" customFormat="1" x14ac:dyDescent="0.25"/>
    <row r="970" s="36" customFormat="1" x14ac:dyDescent="0.25"/>
    <row r="971" s="36" customFormat="1" x14ac:dyDescent="0.25"/>
    <row r="972" s="36" customFormat="1" x14ac:dyDescent="0.25"/>
    <row r="973" s="36" customFormat="1" x14ac:dyDescent="0.25"/>
    <row r="974" s="36" customFormat="1" x14ac:dyDescent="0.25"/>
    <row r="975" s="36" customFormat="1" x14ac:dyDescent="0.25"/>
    <row r="976" s="36" customFormat="1" x14ac:dyDescent="0.25"/>
    <row r="977" s="36" customFormat="1" x14ac:dyDescent="0.25"/>
    <row r="978" s="36" customFormat="1" x14ac:dyDescent="0.25"/>
    <row r="979" s="36" customFormat="1" x14ac:dyDescent="0.25"/>
    <row r="980" s="36" customFormat="1" x14ac:dyDescent="0.25"/>
    <row r="981" s="36" customFormat="1" x14ac:dyDescent="0.25"/>
    <row r="982" s="36" customFormat="1" x14ac:dyDescent="0.25"/>
    <row r="983" s="36" customFormat="1" x14ac:dyDescent="0.25"/>
    <row r="984" s="36" customFormat="1" x14ac:dyDescent="0.25"/>
    <row r="985" s="36" customFormat="1" x14ac:dyDescent="0.25"/>
    <row r="986" s="36" customFormat="1" x14ac:dyDescent="0.25"/>
    <row r="987" s="36" customFormat="1" x14ac:dyDescent="0.25"/>
    <row r="988" s="36" customFormat="1" x14ac:dyDescent="0.25"/>
    <row r="989" s="36" customFormat="1" x14ac:dyDescent="0.25"/>
    <row r="990" s="36" customFormat="1" x14ac:dyDescent="0.25"/>
    <row r="991" s="36" customFormat="1" x14ac:dyDescent="0.25"/>
    <row r="992" s="36" customFormat="1" x14ac:dyDescent="0.25"/>
    <row r="993" s="36" customFormat="1" x14ac:dyDescent="0.25"/>
    <row r="994" s="36" customFormat="1" x14ac:dyDescent="0.25"/>
    <row r="995" s="36" customFormat="1" x14ac:dyDescent="0.25"/>
    <row r="996" s="36" customFormat="1" x14ac:dyDescent="0.25"/>
    <row r="997" s="36" customFormat="1" x14ac:dyDescent="0.25"/>
    <row r="998" s="36" customFormat="1" x14ac:dyDescent="0.25"/>
    <row r="999" s="36" customFormat="1" x14ac:dyDescent="0.25"/>
    <row r="1000" s="36" customFormat="1" x14ac:dyDescent="0.25"/>
    <row r="1001" s="36" customFormat="1" x14ac:dyDescent="0.25"/>
    <row r="1002" s="36" customFormat="1" x14ac:dyDescent="0.25"/>
    <row r="1003" s="36" customFormat="1" x14ac:dyDescent="0.25"/>
    <row r="1004" s="36" customFormat="1" x14ac:dyDescent="0.25"/>
    <row r="1005" s="36" customFormat="1" x14ac:dyDescent="0.25"/>
    <row r="1006" s="36" customFormat="1" x14ac:dyDescent="0.25"/>
    <row r="1007" s="36" customFormat="1" x14ac:dyDescent="0.25"/>
    <row r="1008" s="36" customFormat="1" x14ac:dyDescent="0.25"/>
    <row r="1009" s="36" customFormat="1" x14ac:dyDescent="0.25"/>
    <row r="1010" s="36" customFormat="1" x14ac:dyDescent="0.25"/>
    <row r="1011" s="36" customFormat="1" x14ac:dyDescent="0.25"/>
    <row r="1012" s="36" customFormat="1" x14ac:dyDescent="0.25"/>
    <row r="1013" s="36" customFormat="1" x14ac:dyDescent="0.25"/>
    <row r="1014" s="36" customFormat="1" x14ac:dyDescent="0.25"/>
    <row r="1015" s="36" customFormat="1" x14ac:dyDescent="0.25"/>
    <row r="1016" s="36" customFormat="1" x14ac:dyDescent="0.25"/>
    <row r="1017" s="36" customFormat="1" x14ac:dyDescent="0.25"/>
    <row r="1018" s="36" customFormat="1" x14ac:dyDescent="0.25"/>
    <row r="1019" s="36" customFormat="1" x14ac:dyDescent="0.25"/>
    <row r="1020" s="36" customFormat="1" x14ac:dyDescent="0.25"/>
    <row r="1021" s="36" customFormat="1" x14ac:dyDescent="0.25"/>
    <row r="1022" s="36" customFormat="1" x14ac:dyDescent="0.25"/>
    <row r="1023" s="36" customFormat="1" x14ac:dyDescent="0.25"/>
    <row r="1024" s="36" customFormat="1" x14ac:dyDescent="0.25"/>
    <row r="1025" s="36" customFormat="1" x14ac:dyDescent="0.25"/>
    <row r="1026" s="36" customFormat="1" x14ac:dyDescent="0.25"/>
    <row r="1027" s="36" customFormat="1" x14ac:dyDescent="0.25"/>
    <row r="1028" s="36" customFormat="1" x14ac:dyDescent="0.25"/>
    <row r="1029" s="36" customFormat="1" x14ac:dyDescent="0.25"/>
    <row r="1030" s="36" customFormat="1" x14ac:dyDescent="0.25"/>
    <row r="1031" s="36" customFormat="1" x14ac:dyDescent="0.25"/>
    <row r="1032" s="36" customFormat="1" x14ac:dyDescent="0.25"/>
    <row r="1033" s="36" customFormat="1" x14ac:dyDescent="0.25"/>
    <row r="1034" s="36" customFormat="1" x14ac:dyDescent="0.25"/>
    <row r="1035" s="36" customFormat="1" x14ac:dyDescent="0.25"/>
    <row r="1036" s="36" customFormat="1" x14ac:dyDescent="0.25"/>
    <row r="1037" s="36" customFormat="1" x14ac:dyDescent="0.25"/>
    <row r="1038" s="36" customFormat="1" x14ac:dyDescent="0.25"/>
    <row r="1039" s="36" customFormat="1" x14ac:dyDescent="0.25"/>
    <row r="1040" s="36" customFormat="1" x14ac:dyDescent="0.25"/>
    <row r="1041" s="36" customFormat="1" x14ac:dyDescent="0.25"/>
    <row r="1042" s="36" customFormat="1" x14ac:dyDescent="0.25"/>
    <row r="1043" s="36" customFormat="1" x14ac:dyDescent="0.25"/>
    <row r="1044" s="36" customFormat="1" x14ac:dyDescent="0.25"/>
    <row r="1045" s="36" customFormat="1" x14ac:dyDescent="0.25"/>
    <row r="1046" s="36" customFormat="1" x14ac:dyDescent="0.25"/>
    <row r="1047" s="36" customFormat="1" x14ac:dyDescent="0.25"/>
    <row r="1048" s="36" customFormat="1" x14ac:dyDescent="0.25"/>
    <row r="1049" s="36" customFormat="1" x14ac:dyDescent="0.25"/>
    <row r="1050" s="36" customFormat="1" x14ac:dyDescent="0.25"/>
    <row r="1051" s="36" customFormat="1" x14ac:dyDescent="0.25"/>
    <row r="1052" s="36" customFormat="1" x14ac:dyDescent="0.25"/>
    <row r="1053" s="36" customFormat="1" x14ac:dyDescent="0.25"/>
    <row r="1054" s="36" customFormat="1" x14ac:dyDescent="0.25"/>
    <row r="1055" s="36" customFormat="1" x14ac:dyDescent="0.25"/>
    <row r="1056" s="36" customFormat="1" x14ac:dyDescent="0.25"/>
    <row r="1057" s="36" customFormat="1" x14ac:dyDescent="0.25"/>
    <row r="1058" s="36" customFormat="1" x14ac:dyDescent="0.25"/>
    <row r="1059" s="36" customFormat="1" x14ac:dyDescent="0.25"/>
    <row r="1060" s="36" customFormat="1" x14ac:dyDescent="0.25"/>
    <row r="1061" s="36" customFormat="1" x14ac:dyDescent="0.25"/>
    <row r="1062" s="36" customFormat="1" x14ac:dyDescent="0.25"/>
    <row r="1063" s="36" customFormat="1" x14ac:dyDescent="0.25"/>
    <row r="1064" s="36" customFormat="1" x14ac:dyDescent="0.25"/>
    <row r="1065" s="36" customFormat="1" x14ac:dyDescent="0.25"/>
    <row r="1066" s="36" customFormat="1" x14ac:dyDescent="0.25"/>
    <row r="1067" s="36" customFormat="1" x14ac:dyDescent="0.25"/>
    <row r="1068" s="36" customFormat="1" x14ac:dyDescent="0.25"/>
    <row r="1069" s="36" customFormat="1" x14ac:dyDescent="0.25"/>
    <row r="1070" s="36" customFormat="1" x14ac:dyDescent="0.25"/>
    <row r="1071" s="36" customFormat="1" x14ac:dyDescent="0.25"/>
    <row r="1072" s="36" customFormat="1" x14ac:dyDescent="0.25"/>
    <row r="1073" s="36" customFormat="1" x14ac:dyDescent="0.25"/>
    <row r="1074" s="36" customFormat="1" x14ac:dyDescent="0.25"/>
    <row r="1075" s="36" customFormat="1" x14ac:dyDescent="0.25"/>
    <row r="1076" s="36" customFormat="1" x14ac:dyDescent="0.25"/>
    <row r="1077" s="36" customFormat="1" x14ac:dyDescent="0.25"/>
    <row r="1078" s="36" customFormat="1" x14ac:dyDescent="0.25"/>
    <row r="1079" s="36" customFormat="1" x14ac:dyDescent="0.25"/>
    <row r="1080" s="36" customFormat="1" x14ac:dyDescent="0.25"/>
    <row r="1081" s="36" customFormat="1" x14ac:dyDescent="0.25"/>
    <row r="1082" s="36" customFormat="1" x14ac:dyDescent="0.25"/>
    <row r="1083" s="36" customFormat="1" x14ac:dyDescent="0.25"/>
    <row r="1084" s="36" customFormat="1" x14ac:dyDescent="0.25"/>
    <row r="1085" s="36" customFormat="1" x14ac:dyDescent="0.25"/>
    <row r="1086" s="36" customFormat="1" x14ac:dyDescent="0.25"/>
    <row r="1087" s="36" customFormat="1" x14ac:dyDescent="0.25"/>
    <row r="1088" s="36" customFormat="1" x14ac:dyDescent="0.25"/>
    <row r="1089" s="36" customFormat="1" x14ac:dyDescent="0.25"/>
    <row r="1090" s="36" customFormat="1" x14ac:dyDescent="0.25"/>
    <row r="1091" s="36" customFormat="1" x14ac:dyDescent="0.25"/>
    <row r="1092" s="36" customFormat="1" x14ac:dyDescent="0.25"/>
    <row r="1093" s="36" customFormat="1" x14ac:dyDescent="0.25"/>
    <row r="1094" s="36" customFormat="1" x14ac:dyDescent="0.25"/>
    <row r="1095" s="36" customFormat="1" x14ac:dyDescent="0.25"/>
    <row r="1096" s="36" customFormat="1" x14ac:dyDescent="0.25"/>
    <row r="1097" s="36" customFormat="1" x14ac:dyDescent="0.25"/>
    <row r="1098" s="36" customFormat="1" x14ac:dyDescent="0.25"/>
    <row r="1099" s="36" customFormat="1" x14ac:dyDescent="0.25"/>
    <row r="1100" s="36" customFormat="1" x14ac:dyDescent="0.25"/>
    <row r="1101" s="36" customFormat="1" x14ac:dyDescent="0.25"/>
    <row r="1102" s="36" customFormat="1" x14ac:dyDescent="0.25"/>
    <row r="1103" s="36" customFormat="1" x14ac:dyDescent="0.25"/>
    <row r="1104" s="36" customFormat="1" x14ac:dyDescent="0.25"/>
    <row r="1105" s="36" customFormat="1" x14ac:dyDescent="0.25"/>
    <row r="1106" s="36" customFormat="1" x14ac:dyDescent="0.25"/>
    <row r="1107" s="36" customFormat="1" x14ac:dyDescent="0.25"/>
    <row r="1108" s="36" customFormat="1" x14ac:dyDescent="0.25"/>
    <row r="1109" s="36" customFormat="1" x14ac:dyDescent="0.25"/>
    <row r="1110" s="36" customFormat="1" x14ac:dyDescent="0.25"/>
    <row r="1111" s="36" customFormat="1" x14ac:dyDescent="0.25"/>
    <row r="1112" s="36" customFormat="1" x14ac:dyDescent="0.25"/>
    <row r="1113" s="36" customFormat="1" x14ac:dyDescent="0.25"/>
    <row r="1114" s="36" customFormat="1" x14ac:dyDescent="0.25"/>
    <row r="1115" s="36" customFormat="1" x14ac:dyDescent="0.25"/>
    <row r="1116" s="36" customFormat="1" x14ac:dyDescent="0.25"/>
    <row r="1117" s="36" customFormat="1" x14ac:dyDescent="0.25"/>
    <row r="1118" s="36" customFormat="1" x14ac:dyDescent="0.25"/>
    <row r="1119" s="36" customFormat="1" x14ac:dyDescent="0.25"/>
    <row r="1120" s="36" customFormat="1" x14ac:dyDescent="0.25"/>
    <row r="1121" s="36" customFormat="1" x14ac:dyDescent="0.25"/>
    <row r="1122" s="36" customFormat="1" x14ac:dyDescent="0.25"/>
    <row r="1123" s="36" customFormat="1" x14ac:dyDescent="0.25"/>
    <row r="1124" s="36" customFormat="1" x14ac:dyDescent="0.25"/>
    <row r="1125" s="36" customFormat="1" x14ac:dyDescent="0.25"/>
    <row r="1126" s="36" customFormat="1" x14ac:dyDescent="0.25"/>
    <row r="1127" s="36" customFormat="1" x14ac:dyDescent="0.25"/>
    <row r="1128" s="36" customFormat="1" x14ac:dyDescent="0.25"/>
    <row r="1129" s="36" customFormat="1" x14ac:dyDescent="0.25"/>
    <row r="1130" s="36" customFormat="1" x14ac:dyDescent="0.25"/>
    <row r="1131" s="36" customFormat="1" x14ac:dyDescent="0.25"/>
    <row r="1132" s="36" customFormat="1" x14ac:dyDescent="0.25"/>
    <row r="1133" s="36" customFormat="1" x14ac:dyDescent="0.25"/>
    <row r="1134" s="36" customFormat="1" x14ac:dyDescent="0.25"/>
    <row r="1135" s="36" customFormat="1" x14ac:dyDescent="0.25"/>
    <row r="1136" s="36" customFormat="1" x14ac:dyDescent="0.25"/>
    <row r="1137" s="36" customFormat="1" x14ac:dyDescent="0.25"/>
    <row r="1138" s="36" customFormat="1" x14ac:dyDescent="0.25"/>
    <row r="1139" s="36" customFormat="1" x14ac:dyDescent="0.25"/>
    <row r="1140" s="36" customFormat="1" x14ac:dyDescent="0.25"/>
    <row r="1141" s="36" customFormat="1" x14ac:dyDescent="0.25"/>
    <row r="1142" s="36" customFormat="1" x14ac:dyDescent="0.25"/>
    <row r="1143" s="36" customFormat="1" x14ac:dyDescent="0.25"/>
    <row r="1144" s="36" customFormat="1" x14ac:dyDescent="0.25"/>
    <row r="1145" s="36" customFormat="1" x14ac:dyDescent="0.25"/>
    <row r="1146" s="36" customFormat="1" x14ac:dyDescent="0.25"/>
    <row r="1147" s="36" customFormat="1" x14ac:dyDescent="0.25"/>
    <row r="1148" s="36" customFormat="1" x14ac:dyDescent="0.25"/>
    <row r="1149" s="36" customFormat="1" x14ac:dyDescent="0.25"/>
    <row r="1150" s="36" customFormat="1" x14ac:dyDescent="0.25"/>
    <row r="1151" s="36" customFormat="1" x14ac:dyDescent="0.25"/>
    <row r="1152" s="36" customFormat="1" x14ac:dyDescent="0.25"/>
    <row r="1153" s="36" customFormat="1" x14ac:dyDescent="0.25"/>
    <row r="1154" s="36" customFormat="1" x14ac:dyDescent="0.25"/>
    <row r="1155" s="36" customFormat="1" x14ac:dyDescent="0.25"/>
    <row r="1156" s="36" customFormat="1" x14ac:dyDescent="0.25"/>
    <row r="1157" s="36" customFormat="1" x14ac:dyDescent="0.25"/>
    <row r="1158" s="36" customFormat="1" x14ac:dyDescent="0.25"/>
    <row r="1159" s="36" customFormat="1" x14ac:dyDescent="0.25"/>
    <row r="1160" s="36" customFormat="1" x14ac:dyDescent="0.25"/>
    <row r="1161" s="36" customFormat="1" x14ac:dyDescent="0.25"/>
    <row r="1162" s="36" customFormat="1" x14ac:dyDescent="0.25"/>
    <row r="1163" s="36" customFormat="1" x14ac:dyDescent="0.25"/>
    <row r="1164" s="36" customFormat="1" x14ac:dyDescent="0.25"/>
    <row r="1165" s="36" customFormat="1" x14ac:dyDescent="0.25"/>
    <row r="1166" s="36" customFormat="1" x14ac:dyDescent="0.25"/>
    <row r="1167" s="36" customFormat="1" x14ac:dyDescent="0.25"/>
    <row r="1168" s="36" customFormat="1" x14ac:dyDescent="0.25"/>
    <row r="1169" s="36" customFormat="1" x14ac:dyDescent="0.25"/>
    <row r="1170" s="36" customFormat="1" x14ac:dyDescent="0.25"/>
    <row r="1171" s="36" customFormat="1" x14ac:dyDescent="0.25"/>
    <row r="1172" s="36" customFormat="1" x14ac:dyDescent="0.25"/>
    <row r="1173" s="36" customFormat="1" x14ac:dyDescent="0.25"/>
    <row r="1174" s="36" customFormat="1" x14ac:dyDescent="0.25"/>
    <row r="1175" s="36" customFormat="1" x14ac:dyDescent="0.25"/>
    <row r="1176" s="36" customFormat="1" x14ac:dyDescent="0.25"/>
    <row r="1177" s="36" customFormat="1" x14ac:dyDescent="0.25"/>
    <row r="1178" s="36" customFormat="1" x14ac:dyDescent="0.25"/>
    <row r="1179" s="36" customFormat="1" x14ac:dyDescent="0.25"/>
    <row r="1180" s="36" customFormat="1" x14ac:dyDescent="0.25"/>
    <row r="1181" s="36" customFormat="1" x14ac:dyDescent="0.25"/>
    <row r="1182" s="36" customFormat="1" x14ac:dyDescent="0.25"/>
    <row r="1183" s="36" customFormat="1" x14ac:dyDescent="0.25"/>
    <row r="1184" s="36" customFormat="1" x14ac:dyDescent="0.25"/>
    <row r="1185" s="36" customFormat="1" x14ac:dyDescent="0.25"/>
    <row r="1186" s="36" customFormat="1" x14ac:dyDescent="0.25"/>
    <row r="1187" s="36" customFormat="1" x14ac:dyDescent="0.25"/>
    <row r="1188" s="36" customFormat="1" x14ac:dyDescent="0.25"/>
    <row r="1189" s="36" customFormat="1" x14ac:dyDescent="0.25"/>
    <row r="1190" s="36" customFormat="1" x14ac:dyDescent="0.25"/>
    <row r="1191" s="36" customFormat="1" x14ac:dyDescent="0.25"/>
    <row r="1192" s="36" customFormat="1" x14ac:dyDescent="0.25"/>
    <row r="1193" s="36" customFormat="1" x14ac:dyDescent="0.25"/>
    <row r="1194" s="36" customFormat="1" x14ac:dyDescent="0.25"/>
    <row r="1195" s="36" customFormat="1" x14ac:dyDescent="0.25"/>
    <row r="1196" s="36" customFormat="1" x14ac:dyDescent="0.25"/>
    <row r="1197" s="36" customFormat="1" x14ac:dyDescent="0.25"/>
    <row r="1198" s="36" customFormat="1" x14ac:dyDescent="0.25"/>
    <row r="1199" s="36" customFormat="1" x14ac:dyDescent="0.25"/>
    <row r="1200" s="36" customFormat="1" x14ac:dyDescent="0.25"/>
    <row r="1201" s="36" customFormat="1" x14ac:dyDescent="0.25"/>
    <row r="1202" s="36" customFormat="1" x14ac:dyDescent="0.25"/>
    <row r="1203" s="36" customFormat="1" x14ac:dyDescent="0.25"/>
    <row r="1204" s="36" customFormat="1" x14ac:dyDescent="0.25"/>
    <row r="1205" s="36" customFormat="1" x14ac:dyDescent="0.25"/>
    <row r="1206" s="36" customFormat="1" x14ac:dyDescent="0.25"/>
    <row r="1207" s="36" customFormat="1" x14ac:dyDescent="0.25"/>
    <row r="1208" s="36" customFormat="1" x14ac:dyDescent="0.25"/>
    <row r="1209" s="36" customFormat="1" x14ac:dyDescent="0.25"/>
    <row r="1210" s="36" customFormat="1" x14ac:dyDescent="0.25"/>
    <row r="1211" s="36" customFormat="1" x14ac:dyDescent="0.25"/>
    <row r="1212" s="36" customFormat="1" x14ac:dyDescent="0.25"/>
    <row r="1213" s="36" customFormat="1" x14ac:dyDescent="0.25"/>
    <row r="1214" s="36" customFormat="1" x14ac:dyDescent="0.25"/>
    <row r="1215" s="36" customFormat="1" x14ac:dyDescent="0.25"/>
    <row r="1216" s="36" customFormat="1" x14ac:dyDescent="0.25"/>
    <row r="1217" s="36" customFormat="1" x14ac:dyDescent="0.25"/>
    <row r="1218" s="36" customFormat="1" x14ac:dyDescent="0.25"/>
    <row r="1219" s="36" customFormat="1" x14ac:dyDescent="0.25"/>
    <row r="1220" s="36" customFormat="1" x14ac:dyDescent="0.25"/>
    <row r="1221" s="36" customFormat="1" x14ac:dyDescent="0.25"/>
    <row r="1222" s="36" customFormat="1" x14ac:dyDescent="0.25"/>
    <row r="1223" s="36" customFormat="1" x14ac:dyDescent="0.25"/>
    <row r="1224" s="36" customFormat="1" x14ac:dyDescent="0.25"/>
    <row r="1225" s="36" customFormat="1" x14ac:dyDescent="0.25"/>
    <row r="1226" s="36" customFormat="1" x14ac:dyDescent="0.25"/>
    <row r="1227" s="36" customFormat="1" x14ac:dyDescent="0.25"/>
    <row r="1228" s="36" customFormat="1" x14ac:dyDescent="0.25"/>
    <row r="1229" s="36" customFormat="1" x14ac:dyDescent="0.25"/>
    <row r="1230" s="36" customFormat="1" x14ac:dyDescent="0.25"/>
    <row r="1231" s="36" customFormat="1" x14ac:dyDescent="0.25"/>
    <row r="1232" s="36" customFormat="1" x14ac:dyDescent="0.25"/>
    <row r="1233" s="36" customFormat="1" x14ac:dyDescent="0.25"/>
    <row r="1234" s="36" customFormat="1" x14ac:dyDescent="0.25"/>
    <row r="1235" s="36" customFormat="1" x14ac:dyDescent="0.25"/>
    <row r="1236" s="36" customFormat="1" x14ac:dyDescent="0.25"/>
    <row r="1237" s="36" customFormat="1" x14ac:dyDescent="0.25"/>
    <row r="1238" s="36" customFormat="1" x14ac:dyDescent="0.25"/>
    <row r="1239" s="36" customFormat="1" x14ac:dyDescent="0.25"/>
    <row r="1240" s="36" customFormat="1" x14ac:dyDescent="0.25"/>
    <row r="1241" s="36" customFormat="1" x14ac:dyDescent="0.25"/>
    <row r="1242" s="36" customFormat="1" x14ac:dyDescent="0.25"/>
    <row r="1243" s="36" customFormat="1" x14ac:dyDescent="0.25"/>
    <row r="1244" s="36" customFormat="1" x14ac:dyDescent="0.25"/>
    <row r="1245" s="36" customFormat="1" x14ac:dyDescent="0.25"/>
    <row r="1246" s="36" customFormat="1" x14ac:dyDescent="0.25"/>
    <row r="1247" s="36" customFormat="1" x14ac:dyDescent="0.25"/>
    <row r="1248" s="36" customFormat="1" x14ac:dyDescent="0.25"/>
    <row r="1249" s="36" customFormat="1" x14ac:dyDescent="0.25"/>
    <row r="1250" s="36" customFormat="1" x14ac:dyDescent="0.25"/>
    <row r="1251" s="36" customFormat="1" x14ac:dyDescent="0.25"/>
    <row r="1252" s="36" customFormat="1" x14ac:dyDescent="0.25"/>
    <row r="1253" s="36" customFormat="1" x14ac:dyDescent="0.25"/>
    <row r="1254" s="36" customFormat="1" x14ac:dyDescent="0.25"/>
    <row r="1255" s="36" customFormat="1" x14ac:dyDescent="0.25"/>
    <row r="1256" s="36" customFormat="1" x14ac:dyDescent="0.25"/>
    <row r="1257" s="36" customFormat="1" x14ac:dyDescent="0.25"/>
    <row r="1258" s="36" customFormat="1" x14ac:dyDescent="0.25"/>
    <row r="1259" s="36" customFormat="1" x14ac:dyDescent="0.25"/>
    <row r="1260" s="36" customFormat="1" x14ac:dyDescent="0.25"/>
    <row r="1261" s="36" customFormat="1" x14ac:dyDescent="0.25"/>
    <row r="1262" s="36" customFormat="1" x14ac:dyDescent="0.25"/>
    <row r="1263" s="36" customFormat="1" x14ac:dyDescent="0.25"/>
    <row r="1264" s="36" customFormat="1" x14ac:dyDescent="0.25"/>
    <row r="1265" s="36" customFormat="1" x14ac:dyDescent="0.25"/>
    <row r="1266" s="36" customFormat="1" x14ac:dyDescent="0.25"/>
    <row r="1267" s="36" customFormat="1" x14ac:dyDescent="0.25"/>
    <row r="1268" s="36" customFormat="1" x14ac:dyDescent="0.25"/>
    <row r="1269" s="36" customFormat="1" x14ac:dyDescent="0.25"/>
    <row r="1270" s="36" customFormat="1" x14ac:dyDescent="0.25"/>
    <row r="1271" s="36" customFormat="1" x14ac:dyDescent="0.25"/>
    <row r="1272" s="36" customFormat="1" x14ac:dyDescent="0.25"/>
    <row r="1273" s="36" customFormat="1" x14ac:dyDescent="0.25"/>
    <row r="1274" s="36" customFormat="1" x14ac:dyDescent="0.25"/>
    <row r="1275" s="36" customFormat="1" x14ac:dyDescent="0.25"/>
    <row r="1276" s="36" customFormat="1" x14ac:dyDescent="0.25"/>
    <row r="1277" s="36" customFormat="1" x14ac:dyDescent="0.25"/>
    <row r="1278" s="36" customFormat="1" x14ac:dyDescent="0.25"/>
    <row r="1279" s="36" customFormat="1" x14ac:dyDescent="0.25"/>
    <row r="1280" s="36" customFormat="1" x14ac:dyDescent="0.25"/>
    <row r="1281" s="36" customFormat="1" x14ac:dyDescent="0.25"/>
    <row r="1282" s="36" customFormat="1" x14ac:dyDescent="0.25"/>
    <row r="1283" s="36" customFormat="1" x14ac:dyDescent="0.25"/>
    <row r="1284" s="36" customFormat="1" x14ac:dyDescent="0.25"/>
    <row r="1285" s="36" customFormat="1" x14ac:dyDescent="0.25"/>
    <row r="1286" s="36" customFormat="1" x14ac:dyDescent="0.25"/>
    <row r="1287" s="36" customFormat="1" x14ac:dyDescent="0.25"/>
    <row r="1288" s="36" customFormat="1" x14ac:dyDescent="0.25"/>
    <row r="1289" s="36" customFormat="1" x14ac:dyDescent="0.25"/>
    <row r="1290" s="36" customFormat="1" x14ac:dyDescent="0.25"/>
    <row r="1291" s="36" customFormat="1" x14ac:dyDescent="0.25"/>
    <row r="1292" s="36" customFormat="1" x14ac:dyDescent="0.25"/>
    <row r="1293" s="36" customFormat="1" x14ac:dyDescent="0.25"/>
    <row r="1294" s="36" customFormat="1" x14ac:dyDescent="0.25"/>
    <row r="1295" s="36" customFormat="1" x14ac:dyDescent="0.25"/>
    <row r="1296" s="36" customFormat="1" x14ac:dyDescent="0.25"/>
    <row r="1297" s="36" customFormat="1" x14ac:dyDescent="0.25"/>
    <row r="1298" s="36" customFormat="1" x14ac:dyDescent="0.25"/>
    <row r="1299" s="36" customFormat="1" x14ac:dyDescent="0.25"/>
    <row r="1300" s="36" customFormat="1" x14ac:dyDescent="0.25"/>
    <row r="1301" s="36" customFormat="1" x14ac:dyDescent="0.25"/>
    <row r="1302" s="36" customFormat="1" x14ac:dyDescent="0.25"/>
    <row r="1303" s="36" customFormat="1" x14ac:dyDescent="0.25"/>
    <row r="1304" s="36" customFormat="1" x14ac:dyDescent="0.25"/>
    <row r="1305" s="36" customFormat="1" x14ac:dyDescent="0.25"/>
    <row r="1306" s="36" customFormat="1" x14ac:dyDescent="0.25"/>
    <row r="1307" s="36" customFormat="1" x14ac:dyDescent="0.25"/>
    <row r="1308" s="36" customFormat="1" x14ac:dyDescent="0.25"/>
    <row r="1309" s="36" customFormat="1" x14ac:dyDescent="0.25"/>
    <row r="1310" s="36" customFormat="1" x14ac:dyDescent="0.25"/>
    <row r="1311" s="36" customFormat="1" x14ac:dyDescent="0.25"/>
    <row r="1312" s="36" customFormat="1" x14ac:dyDescent="0.25"/>
    <row r="1313" s="36" customFormat="1" x14ac:dyDescent="0.25"/>
    <row r="1314" s="36" customFormat="1" x14ac:dyDescent="0.25"/>
    <row r="1315" s="36" customFormat="1" x14ac:dyDescent="0.25"/>
    <row r="1316" s="36" customFormat="1" x14ac:dyDescent="0.25"/>
    <row r="1317" s="36" customFormat="1" x14ac:dyDescent="0.25"/>
    <row r="1318" s="36" customFormat="1" x14ac:dyDescent="0.25"/>
    <row r="1319" s="36" customFormat="1" x14ac:dyDescent="0.25"/>
    <row r="1320" s="36" customFormat="1" x14ac:dyDescent="0.25"/>
    <row r="1321" s="36" customFormat="1" x14ac:dyDescent="0.25"/>
    <row r="1322" s="36" customFormat="1" x14ac:dyDescent="0.25"/>
    <row r="1323" s="36" customFormat="1" x14ac:dyDescent="0.25"/>
    <row r="1324" s="36" customFormat="1" x14ac:dyDescent="0.25"/>
    <row r="1325" s="36" customFormat="1" x14ac:dyDescent="0.25"/>
    <row r="1326" s="36" customFormat="1" x14ac:dyDescent="0.25"/>
    <row r="1327" s="36" customFormat="1" x14ac:dyDescent="0.25"/>
    <row r="1328" s="36" customFormat="1" x14ac:dyDescent="0.25"/>
    <row r="1329" s="36" customFormat="1" x14ac:dyDescent="0.25"/>
    <row r="1330" s="36" customFormat="1" x14ac:dyDescent="0.25"/>
    <row r="1331" s="36" customFormat="1" x14ac:dyDescent="0.25"/>
    <row r="1332" s="36" customFormat="1" x14ac:dyDescent="0.25"/>
    <row r="1333" s="36" customFormat="1" x14ac:dyDescent="0.25"/>
    <row r="1334" s="36" customFormat="1" x14ac:dyDescent="0.25"/>
    <row r="1335" s="36" customFormat="1" x14ac:dyDescent="0.25"/>
    <row r="1336" s="36" customFormat="1" x14ac:dyDescent="0.25"/>
    <row r="1337" s="36" customFormat="1" x14ac:dyDescent="0.25"/>
    <row r="1338" s="36" customFormat="1" x14ac:dyDescent="0.25"/>
    <row r="1339" s="36" customFormat="1" x14ac:dyDescent="0.25"/>
    <row r="1340" s="36" customFormat="1" x14ac:dyDescent="0.25"/>
    <row r="1341" s="36" customFormat="1" x14ac:dyDescent="0.25"/>
    <row r="1342" s="36" customFormat="1" x14ac:dyDescent="0.25"/>
    <row r="1343" s="36" customFormat="1" x14ac:dyDescent="0.25"/>
    <row r="1344" s="36" customFormat="1" x14ac:dyDescent="0.25"/>
    <row r="1345" s="36" customFormat="1" x14ac:dyDescent="0.25"/>
    <row r="1346" s="36" customFormat="1" x14ac:dyDescent="0.25"/>
    <row r="1347" s="36" customFormat="1" x14ac:dyDescent="0.25"/>
    <row r="1348" s="36" customFormat="1" x14ac:dyDescent="0.25"/>
    <row r="1349" s="36" customFormat="1" x14ac:dyDescent="0.25"/>
    <row r="1350" s="36" customFormat="1" x14ac:dyDescent="0.25"/>
    <row r="1351" s="36" customFormat="1" x14ac:dyDescent="0.25"/>
    <row r="1352" s="36" customFormat="1" x14ac:dyDescent="0.25"/>
    <row r="1353" s="36" customFormat="1" x14ac:dyDescent="0.25"/>
    <row r="1354" s="36" customFormat="1" x14ac:dyDescent="0.25"/>
    <row r="1355" s="36" customFormat="1" x14ac:dyDescent="0.25"/>
    <row r="1356" s="36" customFormat="1" x14ac:dyDescent="0.25"/>
    <row r="1357" s="36" customFormat="1" x14ac:dyDescent="0.25"/>
    <row r="1358" s="36" customFormat="1" x14ac:dyDescent="0.25"/>
    <row r="1359" s="36" customFormat="1" x14ac:dyDescent="0.25"/>
    <row r="1360" s="36" customFormat="1" x14ac:dyDescent="0.25"/>
    <row r="1361" s="36" customFormat="1" x14ac:dyDescent="0.25"/>
    <row r="1362" s="36" customFormat="1" x14ac:dyDescent="0.25"/>
    <row r="1363" s="36" customFormat="1" x14ac:dyDescent="0.25"/>
    <row r="1364" s="36" customFormat="1" x14ac:dyDescent="0.25"/>
    <row r="1365" s="36" customFormat="1" x14ac:dyDescent="0.25"/>
    <row r="1366" s="36" customFormat="1" x14ac:dyDescent="0.25"/>
    <row r="1367" s="36" customFormat="1" x14ac:dyDescent="0.25"/>
    <row r="1368" s="36" customFormat="1" x14ac:dyDescent="0.25"/>
    <row r="1369" s="36" customFormat="1" x14ac:dyDescent="0.25"/>
    <row r="1370" s="36" customFormat="1" x14ac:dyDescent="0.25"/>
    <row r="1371" s="36" customFormat="1" x14ac:dyDescent="0.25"/>
    <row r="1372" s="36" customFormat="1" x14ac:dyDescent="0.25"/>
    <row r="1373" s="36" customFormat="1" x14ac:dyDescent="0.25"/>
    <row r="1374" s="36" customFormat="1" x14ac:dyDescent="0.25"/>
    <row r="1375" s="36" customFormat="1" x14ac:dyDescent="0.25"/>
    <row r="1376" s="36" customFormat="1" x14ac:dyDescent="0.25"/>
    <row r="1377" s="36" customFormat="1" x14ac:dyDescent="0.25"/>
    <row r="1378" s="36" customFormat="1" x14ac:dyDescent="0.25"/>
    <row r="1379" s="36" customFormat="1" x14ac:dyDescent="0.25"/>
    <row r="1380" s="36" customFormat="1" x14ac:dyDescent="0.25"/>
    <row r="1381" s="36" customFormat="1" x14ac:dyDescent="0.25"/>
    <row r="1382" s="36" customFormat="1" x14ac:dyDescent="0.25"/>
    <row r="1383" s="36" customFormat="1" x14ac:dyDescent="0.25"/>
    <row r="1384" s="36" customFormat="1" x14ac:dyDescent="0.25"/>
    <row r="1385" s="36" customFormat="1" x14ac:dyDescent="0.25"/>
    <row r="1386" s="36" customFormat="1" x14ac:dyDescent="0.25"/>
    <row r="1387" s="36" customFormat="1" x14ac:dyDescent="0.25"/>
    <row r="1388" s="36" customFormat="1" x14ac:dyDescent="0.25"/>
    <row r="1389" s="36" customFormat="1" x14ac:dyDescent="0.25"/>
    <row r="1390" s="36" customFormat="1" x14ac:dyDescent="0.25"/>
    <row r="1391" s="36" customFormat="1" x14ac:dyDescent="0.25"/>
    <row r="1392" s="36" customFormat="1" x14ac:dyDescent="0.25"/>
    <row r="1393" s="36" customFormat="1" x14ac:dyDescent="0.25"/>
    <row r="1394" s="36" customFormat="1" x14ac:dyDescent="0.25"/>
    <row r="1395" s="36" customFormat="1" x14ac:dyDescent="0.25"/>
    <row r="1396" s="36" customFormat="1" x14ac:dyDescent="0.25"/>
    <row r="1397" s="36" customFormat="1" x14ac:dyDescent="0.25"/>
    <row r="1398" s="36" customFormat="1" x14ac:dyDescent="0.25"/>
    <row r="1399" s="36" customFormat="1" x14ac:dyDescent="0.25"/>
    <row r="1400" s="36" customFormat="1" x14ac:dyDescent="0.25"/>
    <row r="1401" s="36" customFormat="1" x14ac:dyDescent="0.25"/>
    <row r="1402" s="36" customFormat="1" x14ac:dyDescent="0.25"/>
    <row r="1403" s="36" customFormat="1" x14ac:dyDescent="0.25"/>
    <row r="1404" s="36" customFormat="1" x14ac:dyDescent="0.25"/>
    <row r="1405" s="36" customFormat="1" x14ac:dyDescent="0.25"/>
    <row r="1406" s="36" customFormat="1" x14ac:dyDescent="0.25"/>
    <row r="1407" s="36" customFormat="1" x14ac:dyDescent="0.25"/>
    <row r="1408" s="36" customFormat="1" x14ac:dyDescent="0.25"/>
    <row r="1409" s="36" customFormat="1" x14ac:dyDescent="0.25"/>
    <row r="1410" s="36" customFormat="1" x14ac:dyDescent="0.25"/>
    <row r="1411" s="36" customFormat="1" x14ac:dyDescent="0.25"/>
    <row r="1412" s="36" customFormat="1" x14ac:dyDescent="0.25"/>
    <row r="1413" s="36" customFormat="1" x14ac:dyDescent="0.25"/>
    <row r="1414" s="36" customFormat="1" x14ac:dyDescent="0.25"/>
    <row r="1415" s="36" customFormat="1" x14ac:dyDescent="0.25"/>
    <row r="1416" s="36" customFormat="1" x14ac:dyDescent="0.25"/>
    <row r="1417" s="36" customFormat="1" x14ac:dyDescent="0.25"/>
    <row r="1418" s="36" customFormat="1" x14ac:dyDescent="0.25"/>
    <row r="1419" s="36" customFormat="1" x14ac:dyDescent="0.25"/>
    <row r="1420" s="36" customFormat="1" x14ac:dyDescent="0.25"/>
    <row r="1421" s="36" customFormat="1" x14ac:dyDescent="0.25"/>
    <row r="1422" s="36" customFormat="1" x14ac:dyDescent="0.25"/>
    <row r="1423" s="36" customFormat="1" x14ac:dyDescent="0.25"/>
    <row r="1424" s="36" customFormat="1" x14ac:dyDescent="0.25"/>
    <row r="1425" s="36" customFormat="1" x14ac:dyDescent="0.25"/>
    <row r="1426" s="36" customFormat="1" x14ac:dyDescent="0.25"/>
    <row r="1427" s="36" customFormat="1" x14ac:dyDescent="0.25"/>
    <row r="1428" s="36" customFormat="1" x14ac:dyDescent="0.25"/>
    <row r="1429" s="36" customFormat="1" x14ac:dyDescent="0.25"/>
    <row r="1430" s="36" customFormat="1" x14ac:dyDescent="0.25"/>
    <row r="1431" s="36" customFormat="1" x14ac:dyDescent="0.25"/>
    <row r="1432" s="36" customFormat="1" x14ac:dyDescent="0.25"/>
    <row r="1433" s="36" customFormat="1" x14ac:dyDescent="0.25"/>
    <row r="1434" s="36" customFormat="1" x14ac:dyDescent="0.25"/>
    <row r="1435" s="36" customFormat="1" x14ac:dyDescent="0.25"/>
    <row r="1436" s="36" customFormat="1" x14ac:dyDescent="0.25"/>
    <row r="1437" s="36" customFormat="1" x14ac:dyDescent="0.25"/>
    <row r="1438" s="36" customFormat="1" x14ac:dyDescent="0.25"/>
    <row r="1439" s="36" customFormat="1" x14ac:dyDescent="0.25"/>
    <row r="1440" s="36" customFormat="1" x14ac:dyDescent="0.25"/>
    <row r="1441" s="36" customFormat="1" x14ac:dyDescent="0.25"/>
    <row r="1442" s="36" customFormat="1" x14ac:dyDescent="0.25"/>
    <row r="1443" s="36" customFormat="1" x14ac:dyDescent="0.25"/>
    <row r="1444" s="36" customFormat="1" x14ac:dyDescent="0.25"/>
    <row r="1445" s="36" customFormat="1" x14ac:dyDescent="0.25"/>
    <row r="1446" s="36" customFormat="1" x14ac:dyDescent="0.25"/>
    <row r="1447" s="36" customFormat="1" x14ac:dyDescent="0.25"/>
    <row r="1448" s="36" customFormat="1" x14ac:dyDescent="0.25"/>
    <row r="1449" s="36" customFormat="1" x14ac:dyDescent="0.25"/>
    <row r="1450" s="36" customFormat="1" x14ac:dyDescent="0.25"/>
    <row r="1451" s="36" customFormat="1" x14ac:dyDescent="0.25"/>
    <row r="1452" s="36" customFormat="1" x14ac:dyDescent="0.25"/>
    <row r="1453" s="36" customFormat="1" x14ac:dyDescent="0.25"/>
    <row r="1454" s="36" customFormat="1" x14ac:dyDescent="0.25"/>
    <row r="1455" s="36" customFormat="1" x14ac:dyDescent="0.25"/>
    <row r="1456" s="36" customFormat="1" x14ac:dyDescent="0.25"/>
    <row r="1457" s="36" customFormat="1" x14ac:dyDescent="0.25"/>
    <row r="1458" s="36" customFormat="1" x14ac:dyDescent="0.25"/>
    <row r="1459" s="36" customFormat="1" x14ac:dyDescent="0.25"/>
    <row r="1460" s="36" customFormat="1" x14ac:dyDescent="0.25"/>
    <row r="1461" s="36" customFormat="1" x14ac:dyDescent="0.25"/>
    <row r="1462" s="36" customFormat="1" x14ac:dyDescent="0.25"/>
    <row r="1463" s="36" customFormat="1" x14ac:dyDescent="0.25"/>
    <row r="1464" s="36" customFormat="1" x14ac:dyDescent="0.25"/>
    <row r="1465" s="36" customFormat="1" x14ac:dyDescent="0.25"/>
    <row r="1466" s="36" customFormat="1" x14ac:dyDescent="0.25"/>
    <row r="1467" s="36" customFormat="1" x14ac:dyDescent="0.25"/>
    <row r="1468" s="36" customFormat="1" x14ac:dyDescent="0.25"/>
    <row r="1469" s="36" customFormat="1" x14ac:dyDescent="0.25"/>
    <row r="1470" s="36" customFormat="1" x14ac:dyDescent="0.25"/>
    <row r="1471" s="36" customFormat="1" x14ac:dyDescent="0.25"/>
    <row r="1472" s="36" customFormat="1" x14ac:dyDescent="0.25"/>
    <row r="1473" s="36" customFormat="1" x14ac:dyDescent="0.25"/>
    <row r="1474" s="36" customFormat="1" x14ac:dyDescent="0.25"/>
    <row r="1475" s="36" customFormat="1" x14ac:dyDescent="0.25"/>
    <row r="1476" s="36" customFormat="1" x14ac:dyDescent="0.25"/>
    <row r="1477" s="36" customFormat="1" x14ac:dyDescent="0.25"/>
    <row r="1478" s="36" customFormat="1" x14ac:dyDescent="0.25"/>
    <row r="1479" s="36" customFormat="1" x14ac:dyDescent="0.25"/>
    <row r="1480" s="36" customFormat="1" x14ac:dyDescent="0.25"/>
    <row r="1481" s="36" customFormat="1" x14ac:dyDescent="0.25"/>
    <row r="1482" s="36" customFormat="1" x14ac:dyDescent="0.25"/>
    <row r="1483" s="36" customFormat="1" x14ac:dyDescent="0.25"/>
    <row r="1484" s="36" customFormat="1" x14ac:dyDescent="0.25"/>
    <row r="1485" s="36" customFormat="1" x14ac:dyDescent="0.25"/>
    <row r="1486" s="36" customFormat="1" x14ac:dyDescent="0.25"/>
    <row r="1487" s="36" customFormat="1" x14ac:dyDescent="0.25"/>
    <row r="1488" s="36" customFormat="1" x14ac:dyDescent="0.25"/>
    <row r="1489" s="36" customFormat="1" x14ac:dyDescent="0.25"/>
    <row r="1490" s="36" customFormat="1" x14ac:dyDescent="0.25"/>
    <row r="1491" s="36" customFormat="1" x14ac:dyDescent="0.25"/>
    <row r="1492" s="36" customFormat="1" x14ac:dyDescent="0.25"/>
    <row r="1493" s="36" customFormat="1" x14ac:dyDescent="0.25"/>
    <row r="1494" s="36" customFormat="1" x14ac:dyDescent="0.25"/>
    <row r="1495" s="36" customFormat="1" x14ac:dyDescent="0.25"/>
    <row r="1496" s="36" customFormat="1" x14ac:dyDescent="0.25"/>
    <row r="1497" s="36" customFormat="1" x14ac:dyDescent="0.25"/>
    <row r="1498" s="36" customFormat="1" x14ac:dyDescent="0.25"/>
    <row r="1499" s="36" customFormat="1" x14ac:dyDescent="0.25"/>
    <row r="1500" s="36" customFormat="1" x14ac:dyDescent="0.25"/>
    <row r="1501" s="36" customFormat="1" x14ac:dyDescent="0.25"/>
    <row r="1502" s="36" customFormat="1" x14ac:dyDescent="0.25"/>
    <row r="1503" s="36" customFormat="1" x14ac:dyDescent="0.25"/>
    <row r="1504" s="36" customFormat="1" x14ac:dyDescent="0.25"/>
    <row r="1505" s="36" customFormat="1" x14ac:dyDescent="0.25"/>
    <row r="1506" s="36" customFormat="1" x14ac:dyDescent="0.25"/>
    <row r="1507" s="36" customFormat="1" x14ac:dyDescent="0.25"/>
    <row r="1508" s="36" customFormat="1" x14ac:dyDescent="0.25"/>
    <row r="1509" s="36" customFormat="1" x14ac:dyDescent="0.25"/>
    <row r="1510" s="36" customFormat="1" x14ac:dyDescent="0.25"/>
    <row r="1511" s="36" customFormat="1" x14ac:dyDescent="0.25"/>
    <row r="1512" s="36" customFormat="1" x14ac:dyDescent="0.25"/>
    <row r="1513" s="36" customFormat="1" x14ac:dyDescent="0.25"/>
    <row r="1514" s="36" customFormat="1" x14ac:dyDescent="0.25"/>
    <row r="1515" s="36" customFormat="1" x14ac:dyDescent="0.25"/>
    <row r="1516" s="36" customFormat="1" x14ac:dyDescent="0.25"/>
    <row r="1517" s="36" customFormat="1" x14ac:dyDescent="0.25"/>
    <row r="1518" s="36" customFormat="1" x14ac:dyDescent="0.25"/>
    <row r="1519" s="36" customFormat="1" x14ac:dyDescent="0.25"/>
    <row r="1520" s="36" customFormat="1" x14ac:dyDescent="0.25"/>
    <row r="1521" s="36" customFormat="1" x14ac:dyDescent="0.25"/>
    <row r="1522" s="36" customFormat="1" x14ac:dyDescent="0.25"/>
    <row r="1523" s="36" customFormat="1" x14ac:dyDescent="0.25"/>
    <row r="1524" s="36" customFormat="1" x14ac:dyDescent="0.25"/>
    <row r="1525" s="36" customFormat="1" x14ac:dyDescent="0.25"/>
    <row r="1526" s="36" customFormat="1" x14ac:dyDescent="0.25"/>
    <row r="1527" s="36" customFormat="1" x14ac:dyDescent="0.25"/>
    <row r="1528" s="36" customFormat="1" x14ac:dyDescent="0.25"/>
    <row r="1529" s="36" customFormat="1" x14ac:dyDescent="0.25"/>
    <row r="1530" s="36" customFormat="1" x14ac:dyDescent="0.25"/>
    <row r="1531" s="36" customFormat="1" x14ac:dyDescent="0.25"/>
    <row r="1532" s="36" customFormat="1" x14ac:dyDescent="0.25"/>
    <row r="1533" s="36" customFormat="1" x14ac:dyDescent="0.25"/>
    <row r="1534" s="36" customFormat="1" x14ac:dyDescent="0.25"/>
    <row r="1535" s="36" customFormat="1" x14ac:dyDescent="0.25"/>
    <row r="1536" s="36" customFormat="1" x14ac:dyDescent="0.25"/>
    <row r="1537" s="36" customFormat="1" x14ac:dyDescent="0.25"/>
    <row r="1538" s="36" customFormat="1" x14ac:dyDescent="0.25"/>
    <row r="1539" s="36" customFormat="1" x14ac:dyDescent="0.25"/>
    <row r="1540" s="36" customFormat="1" x14ac:dyDescent="0.25"/>
    <row r="1541" s="36" customFormat="1" x14ac:dyDescent="0.25"/>
    <row r="1542" s="36" customFormat="1" x14ac:dyDescent="0.25"/>
    <row r="1543" s="36" customFormat="1" x14ac:dyDescent="0.25"/>
    <row r="1544" s="36" customFormat="1" x14ac:dyDescent="0.25"/>
    <row r="1545" s="36" customFormat="1" x14ac:dyDescent="0.25"/>
    <row r="1546" s="36" customFormat="1" x14ac:dyDescent="0.25"/>
    <row r="1547" s="36" customFormat="1" x14ac:dyDescent="0.25"/>
    <row r="1548" s="36" customFormat="1" x14ac:dyDescent="0.25"/>
    <row r="1549" s="36" customFormat="1" x14ac:dyDescent="0.25"/>
    <row r="1550" s="36" customFormat="1" x14ac:dyDescent="0.25"/>
    <row r="1551" s="36" customFormat="1" x14ac:dyDescent="0.25"/>
    <row r="1552" s="36" customFormat="1" x14ac:dyDescent="0.25"/>
    <row r="1553" s="36" customFormat="1" x14ac:dyDescent="0.25"/>
    <row r="1554" s="36" customFormat="1" x14ac:dyDescent="0.25"/>
    <row r="1555" s="36" customFormat="1" x14ac:dyDescent="0.25"/>
    <row r="1556" s="36" customFormat="1" x14ac:dyDescent="0.25"/>
    <row r="1557" s="36" customFormat="1" x14ac:dyDescent="0.25"/>
    <row r="1558" s="36" customFormat="1" x14ac:dyDescent="0.25"/>
    <row r="1559" s="36" customFormat="1" x14ac:dyDescent="0.25"/>
    <row r="1560" s="36" customFormat="1" x14ac:dyDescent="0.25"/>
    <row r="1561" s="36" customFormat="1" x14ac:dyDescent="0.25"/>
    <row r="1562" s="36" customFormat="1" x14ac:dyDescent="0.25"/>
    <row r="1563" s="36" customFormat="1" x14ac:dyDescent="0.25"/>
    <row r="1564" s="36" customFormat="1" x14ac:dyDescent="0.25"/>
    <row r="1565" s="36" customFormat="1" x14ac:dyDescent="0.25"/>
    <row r="1566" s="36" customFormat="1" x14ac:dyDescent="0.25"/>
    <row r="1567" s="36" customFormat="1" x14ac:dyDescent="0.25"/>
    <row r="1568" s="36" customFormat="1" x14ac:dyDescent="0.25"/>
    <row r="1569" s="36" customFormat="1" x14ac:dyDescent="0.25"/>
    <row r="1570" s="36" customFormat="1" x14ac:dyDescent="0.25"/>
    <row r="1571" s="36" customFormat="1" x14ac:dyDescent="0.25"/>
    <row r="1572" s="36" customFormat="1" x14ac:dyDescent="0.25"/>
    <row r="1573" s="36" customFormat="1" x14ac:dyDescent="0.25"/>
    <row r="1574" s="36" customFormat="1" x14ac:dyDescent="0.25"/>
    <row r="1575" s="36" customFormat="1" x14ac:dyDescent="0.25"/>
    <row r="1576" s="36" customFormat="1" x14ac:dyDescent="0.25"/>
    <row r="1577" s="36" customFormat="1" x14ac:dyDescent="0.25"/>
    <row r="1578" s="36" customFormat="1" x14ac:dyDescent="0.25"/>
    <row r="1579" s="36" customFormat="1" x14ac:dyDescent="0.25"/>
    <row r="1580" s="36" customFormat="1" x14ac:dyDescent="0.25"/>
    <row r="1581" s="36" customFormat="1" x14ac:dyDescent="0.25"/>
    <row r="1582" s="36" customFormat="1" x14ac:dyDescent="0.25"/>
    <row r="1583" s="36" customFormat="1" x14ac:dyDescent="0.25"/>
    <row r="1584" s="36" customFormat="1" x14ac:dyDescent="0.25"/>
    <row r="1585" s="36" customFormat="1" x14ac:dyDescent="0.25"/>
    <row r="1586" s="36" customFormat="1" x14ac:dyDescent="0.25"/>
    <row r="1587" s="36" customFormat="1" x14ac:dyDescent="0.25"/>
    <row r="1588" s="36" customFormat="1" x14ac:dyDescent="0.25"/>
    <row r="1589" s="36" customFormat="1" x14ac:dyDescent="0.25"/>
    <row r="1590" s="36" customFormat="1" x14ac:dyDescent="0.25"/>
    <row r="1591" s="36" customFormat="1" x14ac:dyDescent="0.25"/>
    <row r="1592" s="36" customFormat="1" x14ac:dyDescent="0.25"/>
    <row r="1593" s="36" customFormat="1" x14ac:dyDescent="0.25"/>
    <row r="1594" s="36" customFormat="1" x14ac:dyDescent="0.25"/>
    <row r="1595" s="36" customFormat="1" x14ac:dyDescent="0.25"/>
    <row r="1596" s="36" customFormat="1" x14ac:dyDescent="0.25"/>
    <row r="1597" s="36" customFormat="1" x14ac:dyDescent="0.25"/>
    <row r="1598" s="36" customFormat="1" x14ac:dyDescent="0.25"/>
    <row r="1599" s="36" customFormat="1" x14ac:dyDescent="0.25"/>
    <row r="1600" s="36" customFormat="1" x14ac:dyDescent="0.25"/>
    <row r="1601" s="36" customFormat="1" x14ac:dyDescent="0.25"/>
    <row r="1602" s="36" customFormat="1" x14ac:dyDescent="0.25"/>
    <row r="1603" s="36" customFormat="1" x14ac:dyDescent="0.25"/>
    <row r="1604" s="36" customFormat="1" x14ac:dyDescent="0.25"/>
    <row r="1605" s="36" customFormat="1" x14ac:dyDescent="0.25"/>
    <row r="1606" s="36" customFormat="1" x14ac:dyDescent="0.25"/>
    <row r="1607" s="36" customFormat="1" x14ac:dyDescent="0.25"/>
    <row r="1608" s="36" customFormat="1" x14ac:dyDescent="0.25"/>
    <row r="1609" s="36" customFormat="1" x14ac:dyDescent="0.25"/>
    <row r="1610" s="36" customFormat="1" x14ac:dyDescent="0.25"/>
    <row r="1611" s="36" customFormat="1" x14ac:dyDescent="0.25"/>
    <row r="1612" s="36" customFormat="1" x14ac:dyDescent="0.25"/>
    <row r="1613" s="36" customFormat="1" x14ac:dyDescent="0.25"/>
    <row r="1614" s="36" customFormat="1" x14ac:dyDescent="0.25"/>
    <row r="1615" s="36" customFormat="1" x14ac:dyDescent="0.25"/>
    <row r="1616" s="36" customFormat="1" x14ac:dyDescent="0.25"/>
    <row r="1617" s="36" customFormat="1" x14ac:dyDescent="0.25"/>
    <row r="1618" s="36" customFormat="1" x14ac:dyDescent="0.25"/>
    <row r="1619" s="36" customFormat="1" x14ac:dyDescent="0.25"/>
    <row r="1620" s="36" customFormat="1" x14ac:dyDescent="0.25"/>
    <row r="1621" s="36" customFormat="1" x14ac:dyDescent="0.25"/>
    <row r="1622" s="36" customFormat="1" x14ac:dyDescent="0.25"/>
    <row r="1623" s="36" customFormat="1" x14ac:dyDescent="0.25"/>
    <row r="1624" s="36" customFormat="1" x14ac:dyDescent="0.25"/>
    <row r="1625" s="36" customFormat="1" x14ac:dyDescent="0.25"/>
    <row r="1626" s="36" customFormat="1" x14ac:dyDescent="0.25"/>
    <row r="1627" s="36" customFormat="1" x14ac:dyDescent="0.25"/>
    <row r="1628" s="36" customFormat="1" x14ac:dyDescent="0.25"/>
    <row r="1629" s="36" customFormat="1" x14ac:dyDescent="0.25"/>
    <row r="1630" s="36" customFormat="1" x14ac:dyDescent="0.25"/>
    <row r="1631" s="36" customFormat="1" x14ac:dyDescent="0.25"/>
    <row r="1632" s="36" customFormat="1" x14ac:dyDescent="0.25"/>
    <row r="1633" s="36" customFormat="1" x14ac:dyDescent="0.25"/>
    <row r="1634" s="36" customFormat="1" x14ac:dyDescent="0.25"/>
    <row r="1635" s="36" customFormat="1" x14ac:dyDescent="0.25"/>
    <row r="1636" s="36" customFormat="1" x14ac:dyDescent="0.25"/>
    <row r="1637" s="36" customFormat="1" x14ac:dyDescent="0.25"/>
    <row r="1638" s="36" customFormat="1" x14ac:dyDescent="0.25"/>
    <row r="1639" s="36" customFormat="1" x14ac:dyDescent="0.25"/>
    <row r="1640" s="36" customFormat="1" x14ac:dyDescent="0.25"/>
    <row r="1641" s="36" customFormat="1" x14ac:dyDescent="0.25"/>
    <row r="1642" s="36" customFormat="1" x14ac:dyDescent="0.25"/>
    <row r="1643" s="36" customFormat="1" x14ac:dyDescent="0.25"/>
    <row r="1644" s="36" customFormat="1" x14ac:dyDescent="0.25"/>
    <row r="1645" s="36" customFormat="1" x14ac:dyDescent="0.25"/>
    <row r="1646" s="36" customFormat="1" x14ac:dyDescent="0.25"/>
    <row r="1647" s="36" customFormat="1" x14ac:dyDescent="0.25"/>
    <row r="1648" s="36" customFormat="1" x14ac:dyDescent="0.25"/>
    <row r="1649" s="36" customFormat="1" x14ac:dyDescent="0.25"/>
    <row r="1650" s="36" customFormat="1" x14ac:dyDescent="0.25"/>
    <row r="1651" s="36" customFormat="1" x14ac:dyDescent="0.25"/>
    <row r="1652" s="36" customFormat="1" x14ac:dyDescent="0.25"/>
    <row r="1653" s="36" customFormat="1" x14ac:dyDescent="0.25"/>
    <row r="1654" s="36" customFormat="1" x14ac:dyDescent="0.25"/>
    <row r="1655" s="36" customFormat="1" x14ac:dyDescent="0.25"/>
    <row r="1656" s="36" customFormat="1" x14ac:dyDescent="0.25"/>
    <row r="1657" s="36" customFormat="1" x14ac:dyDescent="0.25"/>
    <row r="1658" s="36" customFormat="1" x14ac:dyDescent="0.25"/>
    <row r="1659" s="36" customFormat="1" x14ac:dyDescent="0.25"/>
    <row r="1660" s="36" customFormat="1" x14ac:dyDescent="0.25"/>
    <row r="1661" s="36" customFormat="1" x14ac:dyDescent="0.25"/>
    <row r="1662" s="36" customFormat="1" x14ac:dyDescent="0.25"/>
    <row r="1663" s="36" customFormat="1" x14ac:dyDescent="0.25"/>
    <row r="1664" s="36" customFormat="1" x14ac:dyDescent="0.25"/>
    <row r="1665" s="36" customFormat="1" x14ac:dyDescent="0.25"/>
    <row r="1666" s="36" customFormat="1" x14ac:dyDescent="0.25"/>
    <row r="1667" s="36" customFormat="1" x14ac:dyDescent="0.25"/>
    <row r="1668" s="36" customFormat="1" x14ac:dyDescent="0.25"/>
    <row r="1669" s="36" customFormat="1" x14ac:dyDescent="0.25"/>
    <row r="1670" s="36" customFormat="1" x14ac:dyDescent="0.25"/>
    <row r="1671" s="36" customFormat="1" x14ac:dyDescent="0.25"/>
    <row r="1672" s="36" customFormat="1" x14ac:dyDescent="0.25"/>
    <row r="1673" s="36" customFormat="1" x14ac:dyDescent="0.25"/>
    <row r="1674" s="36" customFormat="1" x14ac:dyDescent="0.25"/>
    <row r="1675" s="36" customFormat="1" x14ac:dyDescent="0.25"/>
    <row r="1676" s="36" customFormat="1" x14ac:dyDescent="0.25"/>
    <row r="1677" s="36" customFormat="1" x14ac:dyDescent="0.25"/>
    <row r="1678" s="36" customFormat="1" x14ac:dyDescent="0.25"/>
    <row r="1679" s="36" customFormat="1" x14ac:dyDescent="0.25"/>
    <row r="1680" s="36" customFormat="1" x14ac:dyDescent="0.25"/>
    <row r="1681" s="36" customFormat="1" x14ac:dyDescent="0.25"/>
    <row r="1682" s="36" customFormat="1" x14ac:dyDescent="0.25"/>
    <row r="1683" s="36" customFormat="1" x14ac:dyDescent="0.25"/>
    <row r="1684" s="36" customFormat="1" x14ac:dyDescent="0.25"/>
    <row r="1685" s="36" customFormat="1" x14ac:dyDescent="0.25"/>
    <row r="1686" s="36" customFormat="1" x14ac:dyDescent="0.25"/>
    <row r="1687" s="36" customFormat="1" x14ac:dyDescent="0.25"/>
    <row r="1688" s="36" customFormat="1" x14ac:dyDescent="0.25"/>
    <row r="1689" s="36" customFormat="1" x14ac:dyDescent="0.25"/>
    <row r="1690" s="36" customFormat="1" x14ac:dyDescent="0.25"/>
    <row r="1691" s="36" customFormat="1" x14ac:dyDescent="0.25"/>
    <row r="1692" s="36" customFormat="1" x14ac:dyDescent="0.25"/>
    <row r="1693" s="36" customFormat="1" x14ac:dyDescent="0.25"/>
    <row r="1694" s="36" customFormat="1" x14ac:dyDescent="0.25"/>
    <row r="1695" s="36" customFormat="1" x14ac:dyDescent="0.25"/>
    <row r="1696" s="36" customFormat="1" x14ac:dyDescent="0.25"/>
    <row r="1697" s="36" customFormat="1" x14ac:dyDescent="0.25"/>
    <row r="1698" s="36" customFormat="1" x14ac:dyDescent="0.25"/>
    <row r="1699" s="36" customFormat="1" x14ac:dyDescent="0.25"/>
    <row r="1700" s="36" customFormat="1" x14ac:dyDescent="0.25"/>
    <row r="1701" s="36" customFormat="1" x14ac:dyDescent="0.25"/>
    <row r="1702" s="36" customFormat="1" x14ac:dyDescent="0.25"/>
    <row r="1703" s="36" customFormat="1" x14ac:dyDescent="0.25"/>
    <row r="1704" s="36" customFormat="1" x14ac:dyDescent="0.25"/>
    <row r="1705" s="36" customFormat="1" x14ac:dyDescent="0.25"/>
    <row r="1706" s="36" customFormat="1" x14ac:dyDescent="0.25"/>
    <row r="1707" s="36" customFormat="1" x14ac:dyDescent="0.25"/>
    <row r="1708" s="36" customFormat="1" x14ac:dyDescent="0.25"/>
    <row r="1709" s="36" customFormat="1" x14ac:dyDescent="0.25"/>
    <row r="1710" s="36" customFormat="1" x14ac:dyDescent="0.25"/>
    <row r="1711" s="36" customFormat="1" x14ac:dyDescent="0.25"/>
    <row r="1712" s="36" customFormat="1" x14ac:dyDescent="0.25"/>
    <row r="1713" s="36" customFormat="1" x14ac:dyDescent="0.25"/>
    <row r="1714" s="36" customFormat="1" x14ac:dyDescent="0.25"/>
    <row r="1715" s="36" customFormat="1" x14ac:dyDescent="0.25"/>
    <row r="1716" s="36" customFormat="1" x14ac:dyDescent="0.25"/>
    <row r="1717" s="36" customFormat="1" x14ac:dyDescent="0.25"/>
    <row r="1718" s="36" customFormat="1" x14ac:dyDescent="0.25"/>
    <row r="1719" s="36" customFormat="1" x14ac:dyDescent="0.25"/>
    <row r="1720" s="36" customFormat="1" x14ac:dyDescent="0.25"/>
    <row r="1721" s="36" customFormat="1" x14ac:dyDescent="0.25"/>
    <row r="1722" s="36" customFormat="1" x14ac:dyDescent="0.25"/>
    <row r="1723" s="36" customFormat="1" x14ac:dyDescent="0.25"/>
    <row r="1724" s="36" customFormat="1" x14ac:dyDescent="0.25"/>
    <row r="1725" s="36" customFormat="1" x14ac:dyDescent="0.25"/>
    <row r="1726" s="36" customFormat="1" x14ac:dyDescent="0.25"/>
    <row r="1727" s="36" customFormat="1" x14ac:dyDescent="0.25"/>
    <row r="1728" s="36" customFormat="1" x14ac:dyDescent="0.25"/>
    <row r="1729" s="36" customFormat="1" x14ac:dyDescent="0.25"/>
    <row r="1730" s="36" customFormat="1" x14ac:dyDescent="0.25"/>
    <row r="1731" s="36" customFormat="1" x14ac:dyDescent="0.25"/>
    <row r="1732" s="36" customFormat="1" x14ac:dyDescent="0.25"/>
    <row r="1733" s="36" customFormat="1" x14ac:dyDescent="0.25"/>
    <row r="1734" s="36" customFormat="1" x14ac:dyDescent="0.25"/>
    <row r="1735" s="36" customFormat="1" x14ac:dyDescent="0.25"/>
    <row r="1736" s="36" customFormat="1" x14ac:dyDescent="0.25"/>
    <row r="1737" s="36" customFormat="1" x14ac:dyDescent="0.25"/>
    <row r="1738" s="36" customFormat="1" x14ac:dyDescent="0.25"/>
    <row r="1739" s="36" customFormat="1" x14ac:dyDescent="0.25"/>
    <row r="1740" s="36" customFormat="1" x14ac:dyDescent="0.25"/>
    <row r="1741" s="36" customFormat="1" x14ac:dyDescent="0.25"/>
    <row r="1742" s="36" customFormat="1" x14ac:dyDescent="0.25"/>
    <row r="1743" s="36" customFormat="1" x14ac:dyDescent="0.25"/>
    <row r="1744" s="36" customFormat="1" x14ac:dyDescent="0.25"/>
    <row r="1745" s="36" customFormat="1" x14ac:dyDescent="0.25"/>
    <row r="1746" s="36" customFormat="1" x14ac:dyDescent="0.25"/>
    <row r="1747" s="36" customFormat="1" x14ac:dyDescent="0.25"/>
    <row r="1748" s="36" customFormat="1" x14ac:dyDescent="0.25"/>
    <row r="1749" s="36" customFormat="1" x14ac:dyDescent="0.25"/>
    <row r="1750" s="36" customFormat="1" x14ac:dyDescent="0.25"/>
    <row r="1751" s="36" customFormat="1" x14ac:dyDescent="0.25"/>
    <row r="1752" s="36" customFormat="1" x14ac:dyDescent="0.25"/>
    <row r="1753" s="36" customFormat="1" x14ac:dyDescent="0.25"/>
    <row r="1754" s="36" customFormat="1" x14ac:dyDescent="0.25"/>
    <row r="1755" s="36" customFormat="1" x14ac:dyDescent="0.25"/>
    <row r="1756" s="36" customFormat="1" x14ac:dyDescent="0.25"/>
    <row r="1757" s="36" customFormat="1" x14ac:dyDescent="0.25"/>
    <row r="1758" s="36" customFormat="1" x14ac:dyDescent="0.25"/>
    <row r="1759" s="36" customFormat="1" x14ac:dyDescent="0.25"/>
    <row r="1760" s="36" customFormat="1" x14ac:dyDescent="0.25"/>
    <row r="1761" s="36" customFormat="1" x14ac:dyDescent="0.25"/>
    <row r="1762" s="36" customFormat="1" x14ac:dyDescent="0.25"/>
    <row r="1763" s="36" customFormat="1" x14ac:dyDescent="0.25"/>
    <row r="1764" s="36" customFormat="1" x14ac:dyDescent="0.25"/>
    <row r="1765" s="36" customFormat="1" x14ac:dyDescent="0.25"/>
    <row r="1766" s="36" customFormat="1" x14ac:dyDescent="0.25"/>
    <row r="1767" s="36" customFormat="1" x14ac:dyDescent="0.25"/>
    <row r="1768" s="36" customFormat="1" x14ac:dyDescent="0.25"/>
    <row r="1769" s="36" customFormat="1" x14ac:dyDescent="0.25"/>
    <row r="1770" s="36" customFormat="1" x14ac:dyDescent="0.25"/>
    <row r="1771" s="36" customFormat="1" x14ac:dyDescent="0.25"/>
    <row r="1772" s="36" customFormat="1" x14ac:dyDescent="0.25"/>
    <row r="1773" s="36" customFormat="1" x14ac:dyDescent="0.25"/>
    <row r="1774" s="36" customFormat="1" x14ac:dyDescent="0.25"/>
    <row r="1775" s="36" customFormat="1" x14ac:dyDescent="0.25"/>
    <row r="1776" s="36" customFormat="1" x14ac:dyDescent="0.25"/>
    <row r="1777" s="36" customFormat="1" x14ac:dyDescent="0.25"/>
    <row r="1778" s="36" customFormat="1" x14ac:dyDescent="0.25"/>
    <row r="1779" s="36" customFormat="1" x14ac:dyDescent="0.25"/>
    <row r="1780" s="36" customFormat="1" x14ac:dyDescent="0.25"/>
    <row r="1781" s="36" customFormat="1" x14ac:dyDescent="0.25"/>
    <row r="1782" s="36" customFormat="1" x14ac:dyDescent="0.25"/>
    <row r="1783" s="36" customFormat="1" x14ac:dyDescent="0.25"/>
    <row r="1784" s="36" customFormat="1" x14ac:dyDescent="0.25"/>
    <row r="1785" s="36" customFormat="1" x14ac:dyDescent="0.25"/>
    <row r="1786" s="36" customFormat="1" x14ac:dyDescent="0.25"/>
    <row r="1787" s="36" customFormat="1" x14ac:dyDescent="0.25"/>
    <row r="1788" s="36" customFormat="1" x14ac:dyDescent="0.25"/>
    <row r="1789" s="36" customFormat="1" x14ac:dyDescent="0.25"/>
    <row r="1790" s="36" customFormat="1" x14ac:dyDescent="0.25"/>
    <row r="1791" s="36" customFormat="1" x14ac:dyDescent="0.25"/>
    <row r="1792" s="36" customFormat="1" x14ac:dyDescent="0.25"/>
    <row r="1793" s="36" customFormat="1" x14ac:dyDescent="0.25"/>
    <row r="1794" s="36" customFormat="1" x14ac:dyDescent="0.25"/>
    <row r="1795" s="36" customFormat="1" x14ac:dyDescent="0.25"/>
    <row r="1796" s="36" customFormat="1" x14ac:dyDescent="0.25"/>
    <row r="1797" s="36" customFormat="1" x14ac:dyDescent="0.25"/>
    <row r="1798" s="36" customFormat="1" x14ac:dyDescent="0.25"/>
    <row r="1799" s="36" customFormat="1" x14ac:dyDescent="0.25"/>
    <row r="1800" s="36" customFormat="1" x14ac:dyDescent="0.25"/>
    <row r="1801" s="36" customFormat="1" x14ac:dyDescent="0.25"/>
    <row r="1802" s="36" customFormat="1" x14ac:dyDescent="0.25"/>
    <row r="1803" s="36" customFormat="1" x14ac:dyDescent="0.25"/>
    <row r="1804" s="36" customFormat="1" x14ac:dyDescent="0.25"/>
    <row r="1805" s="36" customFormat="1" x14ac:dyDescent="0.25"/>
    <row r="1806" s="36" customFormat="1" x14ac:dyDescent="0.25"/>
    <row r="1807" s="36" customFormat="1" x14ac:dyDescent="0.25"/>
    <row r="1808" s="36" customFormat="1" x14ac:dyDescent="0.25"/>
    <row r="1809" s="36" customFormat="1" x14ac:dyDescent="0.25"/>
    <row r="1810" s="36" customFormat="1" x14ac:dyDescent="0.25"/>
    <row r="1811" s="36" customFormat="1" x14ac:dyDescent="0.25"/>
    <row r="1812" s="36" customFormat="1" x14ac:dyDescent="0.25"/>
    <row r="1813" s="36" customFormat="1" x14ac:dyDescent="0.25"/>
    <row r="1814" s="36" customFormat="1" x14ac:dyDescent="0.25"/>
    <row r="1815" s="36" customFormat="1" x14ac:dyDescent="0.25"/>
    <row r="1816" s="36" customFormat="1" x14ac:dyDescent="0.25"/>
    <row r="1817" s="36" customFormat="1" x14ac:dyDescent="0.25"/>
    <row r="1818" s="36" customFormat="1" x14ac:dyDescent="0.25"/>
    <row r="1819" s="36" customFormat="1" x14ac:dyDescent="0.25"/>
    <row r="1820" s="36" customFormat="1" x14ac:dyDescent="0.25"/>
    <row r="1821" s="36" customFormat="1" x14ac:dyDescent="0.25"/>
    <row r="1822" s="36" customFormat="1" x14ac:dyDescent="0.25"/>
    <row r="1823" s="36" customFormat="1" x14ac:dyDescent="0.25"/>
    <row r="1824" s="36" customFormat="1" x14ac:dyDescent="0.25"/>
    <row r="1825" s="36" customFormat="1" x14ac:dyDescent="0.25"/>
    <row r="1826" s="36" customFormat="1" x14ac:dyDescent="0.25"/>
    <row r="1827" s="36" customFormat="1" x14ac:dyDescent="0.25"/>
    <row r="1828" s="36" customFormat="1" x14ac:dyDescent="0.25"/>
    <row r="1829" s="36" customFormat="1" x14ac:dyDescent="0.25"/>
    <row r="1830" s="36" customFormat="1" x14ac:dyDescent="0.25"/>
    <row r="1831" s="36" customFormat="1" x14ac:dyDescent="0.25"/>
    <row r="1832" s="36" customFormat="1" x14ac:dyDescent="0.25"/>
    <row r="1833" s="36" customFormat="1" x14ac:dyDescent="0.25"/>
    <row r="1834" s="36" customFormat="1" x14ac:dyDescent="0.25"/>
    <row r="1835" s="36" customFormat="1" x14ac:dyDescent="0.25"/>
    <row r="1836" s="36" customFormat="1" x14ac:dyDescent="0.25"/>
    <row r="1837" s="36" customFormat="1" x14ac:dyDescent="0.25"/>
    <row r="1838" s="36" customFormat="1" x14ac:dyDescent="0.25"/>
    <row r="1839" s="36" customFormat="1" x14ac:dyDescent="0.25"/>
    <row r="1840" s="36" customFormat="1" x14ac:dyDescent="0.25"/>
    <row r="1841" s="36" customFormat="1" x14ac:dyDescent="0.25"/>
    <row r="1842" s="36" customFormat="1" x14ac:dyDescent="0.25"/>
    <row r="1843" s="36" customFormat="1" x14ac:dyDescent="0.25"/>
    <row r="1844" s="36" customFormat="1" x14ac:dyDescent="0.25"/>
    <row r="1845" s="36" customFormat="1" x14ac:dyDescent="0.25"/>
    <row r="1846" s="36" customFormat="1" x14ac:dyDescent="0.25"/>
    <row r="1847" s="36" customFormat="1" x14ac:dyDescent="0.25"/>
    <row r="1848" s="36" customFormat="1" x14ac:dyDescent="0.25"/>
    <row r="1849" s="36" customFormat="1" x14ac:dyDescent="0.25"/>
    <row r="1850" s="36" customFormat="1" x14ac:dyDescent="0.25"/>
    <row r="1851" s="36" customFormat="1" x14ac:dyDescent="0.25"/>
    <row r="1852" s="36" customFormat="1" x14ac:dyDescent="0.25"/>
    <row r="1853" s="36" customFormat="1" x14ac:dyDescent="0.25"/>
    <row r="1854" s="36" customFormat="1" x14ac:dyDescent="0.25"/>
    <row r="1855" s="36" customFormat="1" x14ac:dyDescent="0.25"/>
    <row r="1856" s="36" customFormat="1" x14ac:dyDescent="0.25"/>
    <row r="1857" s="36" customFormat="1" x14ac:dyDescent="0.25"/>
    <row r="1858" s="36" customFormat="1" x14ac:dyDescent="0.25"/>
    <row r="1859" s="36" customFormat="1" x14ac:dyDescent="0.25"/>
    <row r="1860" s="36" customFormat="1" x14ac:dyDescent="0.25"/>
    <row r="1861" s="36" customFormat="1" x14ac:dyDescent="0.25"/>
    <row r="1862" s="36" customFormat="1" x14ac:dyDescent="0.25"/>
    <row r="1863" s="36" customFormat="1" x14ac:dyDescent="0.25"/>
    <row r="1864" s="36" customFormat="1" x14ac:dyDescent="0.25"/>
    <row r="1865" s="36" customFormat="1" x14ac:dyDescent="0.25"/>
    <row r="1866" s="36" customFormat="1" x14ac:dyDescent="0.25"/>
    <row r="1867" s="36" customFormat="1" x14ac:dyDescent="0.25"/>
    <row r="1868" s="36" customFormat="1" x14ac:dyDescent="0.25"/>
    <row r="1869" s="36" customFormat="1" x14ac:dyDescent="0.25"/>
    <row r="1870" s="36" customFormat="1" x14ac:dyDescent="0.25"/>
    <row r="1871" s="36" customFormat="1" x14ac:dyDescent="0.25"/>
    <row r="1872" s="36" customFormat="1" x14ac:dyDescent="0.25"/>
    <row r="1873" s="36" customFormat="1" x14ac:dyDescent="0.25"/>
    <row r="1874" s="36" customFormat="1" x14ac:dyDescent="0.25"/>
    <row r="1875" s="36" customFormat="1" x14ac:dyDescent="0.25"/>
    <row r="1876" s="36" customFormat="1" x14ac:dyDescent="0.25"/>
    <row r="1877" s="36" customFormat="1" x14ac:dyDescent="0.25"/>
    <row r="1878" s="36" customFormat="1" x14ac:dyDescent="0.25"/>
    <row r="1879" s="36" customFormat="1" x14ac:dyDescent="0.25"/>
    <row r="1880" s="36" customFormat="1" x14ac:dyDescent="0.25"/>
    <row r="1881" s="36" customFormat="1" x14ac:dyDescent="0.25"/>
    <row r="1882" s="36" customFormat="1" x14ac:dyDescent="0.25"/>
    <row r="1883" s="36" customFormat="1" x14ac:dyDescent="0.25"/>
    <row r="1884" s="36" customFormat="1" x14ac:dyDescent="0.25"/>
    <row r="1885" s="36" customFormat="1" x14ac:dyDescent="0.25"/>
    <row r="1886" s="36" customFormat="1" x14ac:dyDescent="0.25"/>
    <row r="1887" s="36" customFormat="1" x14ac:dyDescent="0.25"/>
    <row r="1888" s="36" customFormat="1" x14ac:dyDescent="0.25"/>
    <row r="1889" s="36" customFormat="1" x14ac:dyDescent="0.25"/>
    <row r="1890" s="36" customFormat="1" x14ac:dyDescent="0.25"/>
    <row r="1891" s="36" customFormat="1" x14ac:dyDescent="0.25"/>
    <row r="1892" s="36" customFormat="1" x14ac:dyDescent="0.25"/>
    <row r="1893" s="36" customFormat="1" x14ac:dyDescent="0.25"/>
    <row r="1894" s="36" customFormat="1" x14ac:dyDescent="0.25"/>
    <row r="1895" s="36" customFormat="1" x14ac:dyDescent="0.25"/>
    <row r="1896" s="36" customFormat="1" x14ac:dyDescent="0.25"/>
    <row r="1897" s="36" customFormat="1" x14ac:dyDescent="0.25"/>
    <row r="1898" s="36" customFormat="1" x14ac:dyDescent="0.25"/>
    <row r="1899" s="36" customFormat="1" x14ac:dyDescent="0.25"/>
    <row r="1900" s="36" customFormat="1" x14ac:dyDescent="0.25"/>
    <row r="1901" s="36" customFormat="1" x14ac:dyDescent="0.25"/>
    <row r="1902" s="36" customFormat="1" x14ac:dyDescent="0.25"/>
    <row r="1903" s="36" customFormat="1" x14ac:dyDescent="0.25"/>
    <row r="1904" s="36" customFormat="1" x14ac:dyDescent="0.25"/>
    <row r="1905" s="36" customFormat="1" x14ac:dyDescent="0.25"/>
    <row r="1906" s="36" customFormat="1" x14ac:dyDescent="0.25"/>
    <row r="1907" s="36" customFormat="1" x14ac:dyDescent="0.25"/>
    <row r="1908" s="36" customFormat="1" x14ac:dyDescent="0.25"/>
    <row r="1909" s="36" customFormat="1" x14ac:dyDescent="0.25"/>
    <row r="1910" s="36" customFormat="1" x14ac:dyDescent="0.25"/>
    <row r="1911" s="36" customFormat="1" x14ac:dyDescent="0.25"/>
    <row r="1912" s="36" customFormat="1" x14ac:dyDescent="0.25"/>
    <row r="1913" s="36" customFormat="1" x14ac:dyDescent="0.25"/>
    <row r="1914" s="36" customFormat="1" x14ac:dyDescent="0.25"/>
    <row r="1915" s="36" customFormat="1" x14ac:dyDescent="0.25"/>
    <row r="1916" s="36" customFormat="1" x14ac:dyDescent="0.25"/>
    <row r="1917" s="36" customFormat="1" x14ac:dyDescent="0.25"/>
    <row r="1918" s="36" customFormat="1" x14ac:dyDescent="0.25"/>
    <row r="1919" s="36" customFormat="1" x14ac:dyDescent="0.25"/>
    <row r="1920" s="36" customFormat="1" x14ac:dyDescent="0.25"/>
    <row r="1921" s="36" customFormat="1" x14ac:dyDescent="0.25"/>
    <row r="1922" s="36" customFormat="1" x14ac:dyDescent="0.25"/>
    <row r="1923" s="36" customFormat="1" x14ac:dyDescent="0.25"/>
    <row r="1924" s="36" customFormat="1" x14ac:dyDescent="0.25"/>
    <row r="1925" s="36" customFormat="1" x14ac:dyDescent="0.25"/>
    <row r="1926" s="36" customFormat="1" x14ac:dyDescent="0.25"/>
    <row r="1927" s="36" customFormat="1" x14ac:dyDescent="0.25"/>
    <row r="1928" s="36" customFormat="1" x14ac:dyDescent="0.25"/>
    <row r="1929" s="36" customFormat="1" x14ac:dyDescent="0.25"/>
    <row r="1930" s="36" customFormat="1" x14ac:dyDescent="0.25"/>
    <row r="1931" s="36" customFormat="1" x14ac:dyDescent="0.25"/>
    <row r="1932" s="36" customFormat="1" x14ac:dyDescent="0.25"/>
    <row r="1933" s="36" customFormat="1" x14ac:dyDescent="0.25"/>
    <row r="1934" s="36" customFormat="1" x14ac:dyDescent="0.25"/>
    <row r="1935" s="36" customFormat="1" x14ac:dyDescent="0.25"/>
    <row r="1936" s="36" customFormat="1" x14ac:dyDescent="0.25"/>
    <row r="1937" s="36" customFormat="1" x14ac:dyDescent="0.25"/>
    <row r="1938" s="36" customFormat="1" x14ac:dyDescent="0.25"/>
    <row r="1939" s="36" customFormat="1" x14ac:dyDescent="0.25"/>
    <row r="1940" s="36" customFormat="1" x14ac:dyDescent="0.25"/>
    <row r="1941" s="36" customFormat="1" x14ac:dyDescent="0.25"/>
    <row r="1942" s="36" customFormat="1" x14ac:dyDescent="0.25"/>
    <row r="1943" s="36" customFormat="1" x14ac:dyDescent="0.25"/>
    <row r="1944" s="36" customFormat="1" x14ac:dyDescent="0.25"/>
    <row r="1945" s="36" customFormat="1" x14ac:dyDescent="0.25"/>
    <row r="1946" s="36" customFormat="1" x14ac:dyDescent="0.25"/>
    <row r="1947" s="36" customFormat="1" x14ac:dyDescent="0.25"/>
    <row r="1948" s="36" customFormat="1" x14ac:dyDescent="0.25"/>
    <row r="1949" s="36" customFormat="1" x14ac:dyDescent="0.25"/>
    <row r="1950" s="36" customFormat="1" x14ac:dyDescent="0.25"/>
    <row r="1951" s="36" customFormat="1" x14ac:dyDescent="0.25"/>
    <row r="1952" s="36" customFormat="1" x14ac:dyDescent="0.25"/>
    <row r="1953" s="36" customFormat="1" x14ac:dyDescent="0.25"/>
    <row r="1954" s="36" customFormat="1" x14ac:dyDescent="0.25"/>
    <row r="1955" s="36" customFormat="1" x14ac:dyDescent="0.25"/>
    <row r="1956" s="36" customFormat="1" x14ac:dyDescent="0.25"/>
    <row r="1957" s="36" customFormat="1" x14ac:dyDescent="0.25"/>
    <row r="1958" s="36" customFormat="1" x14ac:dyDescent="0.25"/>
    <row r="1959" s="36" customFormat="1" x14ac:dyDescent="0.25"/>
    <row r="1960" s="36" customFormat="1" x14ac:dyDescent="0.25"/>
    <row r="1961" s="36" customFormat="1" x14ac:dyDescent="0.25"/>
    <row r="1962" s="36" customFormat="1" x14ac:dyDescent="0.25"/>
    <row r="1963" s="36" customFormat="1" x14ac:dyDescent="0.25"/>
    <row r="1964" s="36" customFormat="1" x14ac:dyDescent="0.25"/>
    <row r="1965" s="36" customFormat="1" x14ac:dyDescent="0.25"/>
    <row r="1966" s="36" customFormat="1" x14ac:dyDescent="0.25"/>
    <row r="1967" s="36" customFormat="1" x14ac:dyDescent="0.25"/>
    <row r="1968" s="36" customFormat="1" x14ac:dyDescent="0.25"/>
    <row r="1969" s="36" customFormat="1" x14ac:dyDescent="0.25"/>
    <row r="1970" s="36" customFormat="1" x14ac:dyDescent="0.25"/>
    <row r="1971" s="36" customFormat="1" x14ac:dyDescent="0.25"/>
    <row r="1972" s="36" customFormat="1" x14ac:dyDescent="0.25"/>
    <row r="1973" s="36" customFormat="1" x14ac:dyDescent="0.25"/>
    <row r="1974" s="36" customFormat="1" x14ac:dyDescent="0.25"/>
    <row r="1975" s="36" customFormat="1" x14ac:dyDescent="0.25"/>
    <row r="1976" s="36" customFormat="1" x14ac:dyDescent="0.25"/>
    <row r="1977" s="36" customFormat="1" x14ac:dyDescent="0.25"/>
    <row r="1978" s="36" customFormat="1" x14ac:dyDescent="0.25"/>
    <row r="1979" s="36" customFormat="1" x14ac:dyDescent="0.25"/>
    <row r="1980" s="36" customFormat="1" x14ac:dyDescent="0.25"/>
    <row r="1981" s="36" customFormat="1" x14ac:dyDescent="0.25"/>
    <row r="1982" s="36" customFormat="1" x14ac:dyDescent="0.25"/>
    <row r="1983" s="36" customFormat="1" x14ac:dyDescent="0.25"/>
    <row r="1984" s="36" customFormat="1" x14ac:dyDescent="0.25"/>
    <row r="1985" s="36" customFormat="1" x14ac:dyDescent="0.25"/>
    <row r="1986" s="36" customFormat="1" x14ac:dyDescent="0.25"/>
    <row r="1987" s="36" customFormat="1" x14ac:dyDescent="0.25"/>
    <row r="1988" s="36" customFormat="1" x14ac:dyDescent="0.25"/>
    <row r="1989" s="36" customFormat="1" x14ac:dyDescent="0.25"/>
    <row r="1990" s="36" customFormat="1" x14ac:dyDescent="0.25"/>
    <row r="1991" s="36" customFormat="1" x14ac:dyDescent="0.25"/>
    <row r="1992" s="36" customFormat="1" x14ac:dyDescent="0.25"/>
    <row r="1993" s="36" customFormat="1" x14ac:dyDescent="0.25"/>
    <row r="1994" s="36" customFormat="1" x14ac:dyDescent="0.25"/>
    <row r="1995" s="36" customFormat="1" x14ac:dyDescent="0.25"/>
    <row r="1996" s="36" customFormat="1" x14ac:dyDescent="0.25"/>
    <row r="1997" s="36" customFormat="1" x14ac:dyDescent="0.25"/>
    <row r="1998" s="36" customFormat="1" x14ac:dyDescent="0.25"/>
    <row r="1999" s="36" customFormat="1" x14ac:dyDescent="0.25"/>
    <row r="2000" s="36" customFormat="1" x14ac:dyDescent="0.25"/>
    <row r="2001" s="36" customFormat="1" x14ac:dyDescent="0.25"/>
    <row r="2002" s="36" customFormat="1" x14ac:dyDescent="0.25"/>
    <row r="2003" s="36" customFormat="1" x14ac:dyDescent="0.25"/>
    <row r="2004" s="36" customFormat="1" x14ac:dyDescent="0.25"/>
    <row r="2005" s="36" customFormat="1" x14ac:dyDescent="0.25"/>
    <row r="2006" s="36" customFormat="1" x14ac:dyDescent="0.25"/>
    <row r="2007" s="36" customFormat="1" x14ac:dyDescent="0.25"/>
    <row r="2008" s="36" customFormat="1" x14ac:dyDescent="0.25"/>
    <row r="2009" s="36" customFormat="1" x14ac:dyDescent="0.25"/>
    <row r="2010" s="36" customFormat="1" x14ac:dyDescent="0.25"/>
    <row r="2011" s="36" customFormat="1" x14ac:dyDescent="0.25"/>
    <row r="2012" s="36" customFormat="1" x14ac:dyDescent="0.25"/>
    <row r="2013" s="36" customFormat="1" x14ac:dyDescent="0.25"/>
    <row r="2014" s="36" customFormat="1" x14ac:dyDescent="0.25"/>
    <row r="2015" s="36" customFormat="1" x14ac:dyDescent="0.25"/>
    <row r="2016" s="36" customFormat="1" x14ac:dyDescent="0.25"/>
    <row r="2017" s="36" customFormat="1" x14ac:dyDescent="0.25"/>
    <row r="2018" s="36" customFormat="1" x14ac:dyDescent="0.25"/>
    <row r="2019" s="36" customFormat="1" x14ac:dyDescent="0.25"/>
    <row r="2020" s="36" customFormat="1" x14ac:dyDescent="0.25"/>
    <row r="2021" s="36" customFormat="1" x14ac:dyDescent="0.25"/>
    <row r="2022" s="36" customFormat="1" x14ac:dyDescent="0.25"/>
    <row r="2023" s="36" customFormat="1" x14ac:dyDescent="0.25"/>
    <row r="2024" s="36" customFormat="1" x14ac:dyDescent="0.25"/>
    <row r="2025" s="36" customFormat="1" x14ac:dyDescent="0.25"/>
    <row r="2026" s="36" customFormat="1" x14ac:dyDescent="0.25"/>
    <row r="2027" s="36" customFormat="1" x14ac:dyDescent="0.25"/>
    <row r="2028" s="36" customFormat="1" x14ac:dyDescent="0.25"/>
    <row r="2029" s="36" customFormat="1" x14ac:dyDescent="0.25"/>
    <row r="2030" s="36" customFormat="1" x14ac:dyDescent="0.25"/>
    <row r="2031" s="36" customFormat="1" x14ac:dyDescent="0.25"/>
    <row r="2032" s="36" customFormat="1" x14ac:dyDescent="0.25"/>
    <row r="2033" s="36" customFormat="1" x14ac:dyDescent="0.25"/>
    <row r="2034" s="36" customFormat="1" x14ac:dyDescent="0.25"/>
    <row r="2035" s="36" customFormat="1" x14ac:dyDescent="0.25"/>
    <row r="2036" s="36" customFormat="1" x14ac:dyDescent="0.25"/>
    <row r="2037" s="36" customFormat="1" x14ac:dyDescent="0.25"/>
    <row r="2038" s="36" customFormat="1" x14ac:dyDescent="0.25"/>
    <row r="2039" s="36" customFormat="1" x14ac:dyDescent="0.25"/>
    <row r="2040" s="36" customFormat="1" x14ac:dyDescent="0.25"/>
    <row r="2041" s="36" customFormat="1" x14ac:dyDescent="0.25"/>
    <row r="2042" s="36" customFormat="1" x14ac:dyDescent="0.25"/>
    <row r="2043" s="36" customFormat="1" x14ac:dyDescent="0.25"/>
    <row r="2044" s="36" customFormat="1" x14ac:dyDescent="0.25"/>
    <row r="2045" s="36" customFormat="1" x14ac:dyDescent="0.25"/>
    <row r="2046" s="36" customFormat="1" x14ac:dyDescent="0.25"/>
    <row r="2047" s="36" customFormat="1" x14ac:dyDescent="0.25"/>
    <row r="2048" s="36" customFormat="1" x14ac:dyDescent="0.25"/>
    <row r="2049" s="36" customFormat="1" x14ac:dyDescent="0.25"/>
    <row r="2050" s="36" customFormat="1" x14ac:dyDescent="0.25"/>
    <row r="2051" s="36" customFormat="1" x14ac:dyDescent="0.25"/>
    <row r="2052" s="36" customFormat="1" x14ac:dyDescent="0.25"/>
    <row r="2053" s="36" customFormat="1" x14ac:dyDescent="0.25"/>
    <row r="2054" s="36" customFormat="1" x14ac:dyDescent="0.25"/>
    <row r="2055" s="36" customFormat="1" x14ac:dyDescent="0.25"/>
    <row r="2056" s="36" customFormat="1" x14ac:dyDescent="0.25"/>
    <row r="2057" s="36" customFormat="1" x14ac:dyDescent="0.25"/>
    <row r="2058" s="36" customFormat="1" x14ac:dyDescent="0.25"/>
    <row r="2059" s="36" customFormat="1" x14ac:dyDescent="0.25"/>
    <row r="2060" s="36" customFormat="1" x14ac:dyDescent="0.25"/>
    <row r="2061" s="36" customFormat="1" x14ac:dyDescent="0.25"/>
    <row r="2062" s="36" customFormat="1" x14ac:dyDescent="0.25"/>
    <row r="2063" s="36" customFormat="1" x14ac:dyDescent="0.25"/>
    <row r="2064" s="36" customFormat="1" x14ac:dyDescent="0.25"/>
    <row r="2065" s="36" customFormat="1" x14ac:dyDescent="0.25"/>
    <row r="2066" s="36" customFormat="1" x14ac:dyDescent="0.25"/>
    <row r="2067" s="36" customFormat="1" x14ac:dyDescent="0.25"/>
    <row r="2068" s="36" customFormat="1" x14ac:dyDescent="0.25"/>
    <row r="2069" s="36" customFormat="1" x14ac:dyDescent="0.25"/>
    <row r="2070" s="36" customFormat="1" x14ac:dyDescent="0.25"/>
    <row r="2071" s="36" customFormat="1" x14ac:dyDescent="0.25"/>
    <row r="2072" s="36" customFormat="1" x14ac:dyDescent="0.25"/>
    <row r="2073" s="36" customFormat="1" x14ac:dyDescent="0.25"/>
    <row r="2074" s="36" customFormat="1" x14ac:dyDescent="0.25"/>
    <row r="2075" s="36" customFormat="1" x14ac:dyDescent="0.25"/>
    <row r="2076" s="36" customFormat="1" x14ac:dyDescent="0.25"/>
    <row r="2077" s="36" customFormat="1" x14ac:dyDescent="0.25"/>
    <row r="2078" s="36" customFormat="1" x14ac:dyDescent="0.25"/>
    <row r="2079" s="36" customFormat="1" x14ac:dyDescent="0.25"/>
    <row r="2080" s="36" customFormat="1" x14ac:dyDescent="0.25"/>
    <row r="2081" s="36" customFormat="1" x14ac:dyDescent="0.25"/>
    <row r="2082" s="36" customFormat="1" x14ac:dyDescent="0.25"/>
    <row r="2083" s="36" customFormat="1" x14ac:dyDescent="0.25"/>
    <row r="2084" s="36" customFormat="1" x14ac:dyDescent="0.25"/>
    <row r="2085" s="36" customFormat="1" x14ac:dyDescent="0.25"/>
    <row r="2086" s="36" customFormat="1" x14ac:dyDescent="0.25"/>
    <row r="2087" s="36" customFormat="1" x14ac:dyDescent="0.25"/>
    <row r="2088" s="36" customFormat="1" x14ac:dyDescent="0.25"/>
    <row r="2089" s="36" customFormat="1" x14ac:dyDescent="0.25"/>
    <row r="2090" s="36" customFormat="1" x14ac:dyDescent="0.25"/>
    <row r="2091" s="36" customFormat="1" x14ac:dyDescent="0.25"/>
    <row r="2092" s="36" customFormat="1" x14ac:dyDescent="0.25"/>
    <row r="2093" s="36" customFormat="1" x14ac:dyDescent="0.25"/>
    <row r="2094" s="36" customFormat="1" x14ac:dyDescent="0.25"/>
    <row r="2095" s="36" customFormat="1" x14ac:dyDescent="0.25"/>
    <row r="2096" s="36" customFormat="1" x14ac:dyDescent="0.25"/>
    <row r="2097" s="36" customFormat="1" x14ac:dyDescent="0.25"/>
    <row r="2098" s="36" customFormat="1" x14ac:dyDescent="0.25"/>
    <row r="2099" s="36" customFormat="1" x14ac:dyDescent="0.25"/>
    <row r="2100" s="36" customFormat="1" x14ac:dyDescent="0.25"/>
    <row r="2101" s="36" customFormat="1" x14ac:dyDescent="0.25"/>
    <row r="2102" s="36" customFormat="1" x14ac:dyDescent="0.25"/>
    <row r="2103" s="36" customFormat="1" x14ac:dyDescent="0.25"/>
    <row r="2104" s="36" customFormat="1" x14ac:dyDescent="0.25"/>
    <row r="2105" s="36" customFormat="1" x14ac:dyDescent="0.25"/>
    <row r="2106" s="36" customFormat="1" x14ac:dyDescent="0.25"/>
    <row r="2107" s="36" customFormat="1" x14ac:dyDescent="0.25"/>
    <row r="2108" s="36" customFormat="1" x14ac:dyDescent="0.25"/>
    <row r="2109" s="36" customFormat="1" x14ac:dyDescent="0.25"/>
    <row r="2110" s="36" customFormat="1" x14ac:dyDescent="0.25"/>
    <row r="2111" s="36" customFormat="1" x14ac:dyDescent="0.25"/>
    <row r="2112" s="36" customFormat="1" x14ac:dyDescent="0.25"/>
    <row r="2113" s="36" customFormat="1" x14ac:dyDescent="0.25"/>
    <row r="2114" s="36" customFormat="1" x14ac:dyDescent="0.25"/>
    <row r="2115" s="36" customFormat="1" x14ac:dyDescent="0.25"/>
    <row r="2116" s="36" customFormat="1" x14ac:dyDescent="0.25"/>
    <row r="2117" s="36" customFormat="1" x14ac:dyDescent="0.25"/>
    <row r="2118" s="36" customFormat="1" x14ac:dyDescent="0.25"/>
    <row r="2119" s="36" customFormat="1" x14ac:dyDescent="0.25"/>
    <row r="2120" s="36" customFormat="1" x14ac:dyDescent="0.25"/>
    <row r="2121" s="36" customFormat="1" x14ac:dyDescent="0.25"/>
    <row r="2122" s="36" customFormat="1" x14ac:dyDescent="0.25"/>
    <row r="2123" s="36" customFormat="1" x14ac:dyDescent="0.25"/>
    <row r="2124" s="36" customFormat="1" x14ac:dyDescent="0.25"/>
    <row r="2125" s="36" customFormat="1" x14ac:dyDescent="0.25"/>
    <row r="2126" s="36" customFormat="1" x14ac:dyDescent="0.25"/>
    <row r="2127" s="36" customFormat="1" x14ac:dyDescent="0.25"/>
    <row r="2128" s="36" customFormat="1" x14ac:dyDescent="0.25"/>
    <row r="2129" s="36" customFormat="1" x14ac:dyDescent="0.25"/>
    <row r="2130" s="36" customFormat="1" x14ac:dyDescent="0.25"/>
    <row r="2131" s="36" customFormat="1" x14ac:dyDescent="0.25"/>
    <row r="2132" s="36" customFormat="1" x14ac:dyDescent="0.25"/>
    <row r="2133" s="36" customFormat="1" x14ac:dyDescent="0.25"/>
    <row r="2134" s="36" customFormat="1" x14ac:dyDescent="0.25"/>
    <row r="2135" s="36" customFormat="1" x14ac:dyDescent="0.25"/>
    <row r="2136" s="36" customFormat="1" x14ac:dyDescent="0.25"/>
    <row r="2137" s="36" customFormat="1" x14ac:dyDescent="0.25"/>
    <row r="2138" s="36" customFormat="1" x14ac:dyDescent="0.25"/>
    <row r="2139" s="36" customFormat="1" x14ac:dyDescent="0.25"/>
    <row r="2140" s="36" customFormat="1" x14ac:dyDescent="0.25"/>
    <row r="2141" s="36" customFormat="1" x14ac:dyDescent="0.25"/>
    <row r="2142" s="36" customFormat="1" x14ac:dyDescent="0.25"/>
    <row r="2143" s="36" customFormat="1" x14ac:dyDescent="0.25"/>
    <row r="2144" s="36" customFormat="1" x14ac:dyDescent="0.25"/>
    <row r="2145" s="36" customFormat="1" x14ac:dyDescent="0.25"/>
    <row r="2146" s="36" customFormat="1" x14ac:dyDescent="0.25"/>
    <row r="2147" s="36" customFormat="1" x14ac:dyDescent="0.25"/>
    <row r="2148" s="36" customFormat="1" x14ac:dyDescent="0.25"/>
    <row r="2149" s="36" customFormat="1" x14ac:dyDescent="0.25"/>
    <row r="2150" s="36" customFormat="1" x14ac:dyDescent="0.25"/>
    <row r="2151" s="36" customFormat="1" x14ac:dyDescent="0.25"/>
    <row r="2152" s="36" customFormat="1" x14ac:dyDescent="0.25"/>
    <row r="2153" s="36" customFormat="1" x14ac:dyDescent="0.25"/>
    <row r="2154" s="36" customFormat="1" x14ac:dyDescent="0.25"/>
    <row r="2155" s="36" customFormat="1" x14ac:dyDescent="0.25"/>
    <row r="2156" s="36" customFormat="1" x14ac:dyDescent="0.25"/>
    <row r="2157" s="36" customFormat="1" x14ac:dyDescent="0.25"/>
    <row r="2158" s="36" customFormat="1" x14ac:dyDescent="0.25"/>
    <row r="2159" s="36" customFormat="1" x14ac:dyDescent="0.25"/>
    <row r="2160" s="36" customFormat="1" x14ac:dyDescent="0.25"/>
    <row r="2161" s="36" customFormat="1" x14ac:dyDescent="0.25"/>
    <row r="2162" s="36" customFormat="1" x14ac:dyDescent="0.25"/>
    <row r="2163" s="36" customFormat="1" x14ac:dyDescent="0.25"/>
    <row r="2164" s="36" customFormat="1" x14ac:dyDescent="0.25"/>
    <row r="2165" s="36" customFormat="1" x14ac:dyDescent="0.25"/>
    <row r="2166" s="36" customFormat="1" x14ac:dyDescent="0.25"/>
    <row r="2167" s="36" customFormat="1" x14ac:dyDescent="0.25"/>
    <row r="2168" s="36" customFormat="1" x14ac:dyDescent="0.25"/>
    <row r="2169" s="36" customFormat="1" x14ac:dyDescent="0.25"/>
    <row r="2170" s="36" customFormat="1" x14ac:dyDescent="0.25"/>
    <row r="2171" s="36" customFormat="1" x14ac:dyDescent="0.25"/>
    <row r="2172" s="36" customFormat="1" x14ac:dyDescent="0.25"/>
    <row r="2173" s="36" customFormat="1" x14ac:dyDescent="0.25"/>
    <row r="2174" s="36" customFormat="1" x14ac:dyDescent="0.25"/>
    <row r="2175" s="36" customFormat="1" x14ac:dyDescent="0.25"/>
    <row r="2176" s="36" customFormat="1" x14ac:dyDescent="0.25"/>
    <row r="2177" s="36" customFormat="1" x14ac:dyDescent="0.25"/>
    <row r="2178" s="36" customFormat="1" x14ac:dyDescent="0.25"/>
    <row r="2179" s="36" customFormat="1" x14ac:dyDescent="0.25"/>
    <row r="2180" s="36" customFormat="1" x14ac:dyDescent="0.25"/>
    <row r="2181" s="36" customFormat="1" x14ac:dyDescent="0.25"/>
    <row r="2182" s="36" customFormat="1" x14ac:dyDescent="0.25"/>
    <row r="2183" s="36" customFormat="1" x14ac:dyDescent="0.25"/>
    <row r="2184" s="36" customFormat="1" x14ac:dyDescent="0.25"/>
    <row r="2185" s="36" customFormat="1" x14ac:dyDescent="0.25"/>
    <row r="2186" s="36" customFormat="1" x14ac:dyDescent="0.25"/>
    <row r="2187" s="36" customFormat="1" x14ac:dyDescent="0.25"/>
    <row r="2188" s="36" customFormat="1" x14ac:dyDescent="0.25"/>
    <row r="2189" s="36" customFormat="1" x14ac:dyDescent="0.25"/>
    <row r="2190" s="36" customFormat="1" x14ac:dyDescent="0.25"/>
    <row r="2191" s="36" customFormat="1" x14ac:dyDescent="0.25"/>
    <row r="2192" s="36" customFormat="1" x14ac:dyDescent="0.25"/>
    <row r="2193" s="36" customFormat="1" x14ac:dyDescent="0.25"/>
    <row r="2194" s="36" customFormat="1" x14ac:dyDescent="0.25"/>
    <row r="2195" s="36" customFormat="1" x14ac:dyDescent="0.25"/>
    <row r="2196" s="36" customFormat="1" x14ac:dyDescent="0.25"/>
    <row r="2197" s="36" customFormat="1" x14ac:dyDescent="0.25"/>
    <row r="2198" s="36" customFormat="1" x14ac:dyDescent="0.25"/>
    <row r="2199" s="36" customFormat="1" x14ac:dyDescent="0.25"/>
    <row r="2200" s="36" customFormat="1" x14ac:dyDescent="0.25"/>
    <row r="2201" s="36" customFormat="1" x14ac:dyDescent="0.25"/>
    <row r="2202" s="36" customFormat="1" x14ac:dyDescent="0.25"/>
    <row r="2203" s="36" customFormat="1" x14ac:dyDescent="0.25"/>
    <row r="2204" s="36" customFormat="1" x14ac:dyDescent="0.25"/>
    <row r="2205" s="36" customFormat="1" x14ac:dyDescent="0.25"/>
    <row r="2206" s="36" customFormat="1" x14ac:dyDescent="0.25"/>
    <row r="2207" s="36" customFormat="1" x14ac:dyDescent="0.25"/>
    <row r="2208" s="36" customFormat="1" x14ac:dyDescent="0.25"/>
    <row r="2209" s="36" customFormat="1" x14ac:dyDescent="0.25"/>
    <row r="2210" s="36" customFormat="1" x14ac:dyDescent="0.25"/>
    <row r="2211" s="36" customFormat="1" x14ac:dyDescent="0.25"/>
    <row r="2212" s="36" customFormat="1" x14ac:dyDescent="0.25"/>
    <row r="2213" s="36" customFormat="1" x14ac:dyDescent="0.25"/>
    <row r="2214" s="36" customFormat="1" x14ac:dyDescent="0.25"/>
    <row r="2215" s="36" customFormat="1" x14ac:dyDescent="0.25"/>
    <row r="2216" s="36" customFormat="1" x14ac:dyDescent="0.25"/>
    <row r="2217" s="36" customFormat="1" x14ac:dyDescent="0.25"/>
    <row r="2218" s="36" customFormat="1" x14ac:dyDescent="0.25"/>
    <row r="2219" s="36" customFormat="1" x14ac:dyDescent="0.25"/>
    <row r="2220" s="36" customFormat="1" x14ac:dyDescent="0.25"/>
    <row r="2221" s="36" customFormat="1" x14ac:dyDescent="0.25"/>
    <row r="2222" s="36" customFormat="1" x14ac:dyDescent="0.25"/>
    <row r="2223" s="36" customFormat="1" x14ac:dyDescent="0.25"/>
    <row r="2224" s="36" customFormat="1" x14ac:dyDescent="0.25"/>
    <row r="2225" s="36" customFormat="1" x14ac:dyDescent="0.25"/>
    <row r="2226" s="36" customFormat="1" x14ac:dyDescent="0.25"/>
    <row r="2227" s="36" customFormat="1" x14ac:dyDescent="0.25"/>
    <row r="2228" s="36" customFormat="1" x14ac:dyDescent="0.25"/>
    <row r="2229" s="36" customFormat="1" x14ac:dyDescent="0.25"/>
    <row r="2230" s="36" customFormat="1" x14ac:dyDescent="0.25"/>
    <row r="2231" s="36" customFormat="1" x14ac:dyDescent="0.25"/>
    <row r="2232" s="36" customFormat="1" x14ac:dyDescent="0.25"/>
    <row r="2233" s="36" customFormat="1" x14ac:dyDescent="0.25"/>
    <row r="2234" s="36" customFormat="1" x14ac:dyDescent="0.25"/>
    <row r="2235" s="36" customFormat="1" x14ac:dyDescent="0.25"/>
    <row r="2236" s="36" customFormat="1" x14ac:dyDescent="0.25"/>
    <row r="2237" s="36" customFormat="1" x14ac:dyDescent="0.25"/>
    <row r="2238" s="36" customFormat="1" x14ac:dyDescent="0.25"/>
    <row r="2239" s="36" customFormat="1" x14ac:dyDescent="0.25"/>
    <row r="2240" s="36" customFormat="1" x14ac:dyDescent="0.25"/>
    <row r="2241" s="36" customFormat="1" x14ac:dyDescent="0.25"/>
    <row r="2242" s="36" customFormat="1" x14ac:dyDescent="0.25"/>
    <row r="2243" s="36" customFormat="1" x14ac:dyDescent="0.25"/>
    <row r="2244" s="36" customFormat="1" x14ac:dyDescent="0.25"/>
    <row r="2245" s="36" customFormat="1" x14ac:dyDescent="0.25"/>
    <row r="2246" s="36" customFormat="1" x14ac:dyDescent="0.25"/>
    <row r="2247" s="36" customFormat="1" x14ac:dyDescent="0.25"/>
    <row r="2248" s="36" customFormat="1" x14ac:dyDescent="0.25"/>
    <row r="2249" s="36" customFormat="1" x14ac:dyDescent="0.25"/>
    <row r="2250" s="36" customFormat="1" x14ac:dyDescent="0.25"/>
    <row r="2251" s="36" customFormat="1" x14ac:dyDescent="0.25"/>
    <row r="2252" s="36" customFormat="1" x14ac:dyDescent="0.25"/>
    <row r="2253" s="36" customFormat="1" x14ac:dyDescent="0.25"/>
    <row r="2254" s="36" customFormat="1" x14ac:dyDescent="0.25"/>
    <row r="2255" s="36" customFormat="1" x14ac:dyDescent="0.25"/>
    <row r="2256" s="36" customFormat="1" x14ac:dyDescent="0.25"/>
    <row r="2257" s="36" customFormat="1" x14ac:dyDescent="0.25"/>
    <row r="2258" s="36" customFormat="1" x14ac:dyDescent="0.25"/>
    <row r="2259" s="36" customFormat="1" x14ac:dyDescent="0.25"/>
    <row r="2260" s="36" customFormat="1" x14ac:dyDescent="0.25"/>
    <row r="2261" s="36" customFormat="1" x14ac:dyDescent="0.25"/>
    <row r="2262" s="36" customFormat="1" x14ac:dyDescent="0.25"/>
    <row r="2263" s="36" customFormat="1" x14ac:dyDescent="0.25"/>
    <row r="2264" s="36" customFormat="1" x14ac:dyDescent="0.25"/>
    <row r="2265" s="36" customFormat="1" x14ac:dyDescent="0.25"/>
    <row r="2266" s="36" customFormat="1" x14ac:dyDescent="0.25"/>
    <row r="2267" s="36" customFormat="1" x14ac:dyDescent="0.25"/>
    <row r="2268" s="36" customFormat="1" x14ac:dyDescent="0.25"/>
    <row r="2269" s="36" customFormat="1" x14ac:dyDescent="0.25"/>
    <row r="2270" s="36" customFormat="1" x14ac:dyDescent="0.25"/>
    <row r="2271" s="36" customFormat="1" x14ac:dyDescent="0.25"/>
    <row r="2272" s="36" customFormat="1" x14ac:dyDescent="0.25"/>
    <row r="2273" s="36" customFormat="1" x14ac:dyDescent="0.25"/>
    <row r="2274" s="36" customFormat="1" x14ac:dyDescent="0.25"/>
    <row r="2275" s="36" customFormat="1" x14ac:dyDescent="0.25"/>
    <row r="2276" s="36" customFormat="1" x14ac:dyDescent="0.25"/>
    <row r="2277" s="36" customFormat="1" x14ac:dyDescent="0.25"/>
    <row r="2278" s="36" customFormat="1" x14ac:dyDescent="0.25"/>
    <row r="2279" s="36" customFormat="1" x14ac:dyDescent="0.25"/>
    <row r="2280" s="36" customFormat="1" x14ac:dyDescent="0.25"/>
    <row r="2281" s="36" customFormat="1" x14ac:dyDescent="0.25"/>
    <row r="2282" s="36" customFormat="1" x14ac:dyDescent="0.25"/>
    <row r="2283" s="36" customFormat="1" x14ac:dyDescent="0.25"/>
    <row r="2284" s="36" customFormat="1" x14ac:dyDescent="0.25"/>
    <row r="2285" s="36" customFormat="1" x14ac:dyDescent="0.25"/>
    <row r="2286" s="36" customFormat="1" x14ac:dyDescent="0.25"/>
    <row r="2287" s="36" customFormat="1" x14ac:dyDescent="0.25"/>
    <row r="2288" s="36" customFormat="1" x14ac:dyDescent="0.25"/>
    <row r="2289" s="36" customFormat="1" x14ac:dyDescent="0.25"/>
    <row r="2290" s="36" customFormat="1" x14ac:dyDescent="0.25"/>
    <row r="2291" s="36" customFormat="1" x14ac:dyDescent="0.25"/>
    <row r="2292" s="36" customFormat="1" x14ac:dyDescent="0.25"/>
    <row r="2293" s="36" customFormat="1" x14ac:dyDescent="0.25"/>
    <row r="2294" s="36" customFormat="1" x14ac:dyDescent="0.25"/>
    <row r="2295" s="36" customFormat="1" x14ac:dyDescent="0.25"/>
    <row r="2296" s="36" customFormat="1" x14ac:dyDescent="0.25"/>
    <row r="2297" s="36" customFormat="1" x14ac:dyDescent="0.25"/>
    <row r="2298" s="36" customFormat="1" x14ac:dyDescent="0.25"/>
    <row r="2299" s="36" customFormat="1" x14ac:dyDescent="0.25"/>
    <row r="2300" s="36" customFormat="1" x14ac:dyDescent="0.25"/>
    <row r="2301" s="36" customFormat="1" x14ac:dyDescent="0.25"/>
    <row r="2302" s="36" customFormat="1" x14ac:dyDescent="0.25"/>
    <row r="2303" s="36" customFormat="1" x14ac:dyDescent="0.25"/>
    <row r="2304" s="36" customFormat="1" x14ac:dyDescent="0.25"/>
    <row r="2305" s="36" customFormat="1" x14ac:dyDescent="0.25"/>
    <row r="2306" s="36" customFormat="1" x14ac:dyDescent="0.25"/>
    <row r="2307" s="36" customFormat="1" x14ac:dyDescent="0.25"/>
    <row r="2308" s="36" customFormat="1" x14ac:dyDescent="0.25"/>
    <row r="2309" s="36" customFormat="1" x14ac:dyDescent="0.25"/>
    <row r="2310" s="36" customFormat="1" x14ac:dyDescent="0.25"/>
    <row r="2311" s="36" customFormat="1" x14ac:dyDescent="0.25"/>
    <row r="2312" s="36" customFormat="1" x14ac:dyDescent="0.25"/>
    <row r="2313" s="36" customFormat="1" x14ac:dyDescent="0.25"/>
    <row r="2314" s="36" customFormat="1" x14ac:dyDescent="0.25"/>
    <row r="2315" s="36" customFormat="1" x14ac:dyDescent="0.25"/>
    <row r="2316" s="36" customFormat="1" x14ac:dyDescent="0.25"/>
    <row r="2317" s="36" customFormat="1" x14ac:dyDescent="0.25"/>
    <row r="2318" s="36" customFormat="1" x14ac:dyDescent="0.25"/>
    <row r="2319" s="36" customFormat="1" x14ac:dyDescent="0.25"/>
    <row r="2320" s="36" customFormat="1" x14ac:dyDescent="0.25"/>
    <row r="2321" s="36" customFormat="1" x14ac:dyDescent="0.25"/>
    <row r="2322" s="36" customFormat="1" x14ac:dyDescent="0.25"/>
    <row r="2323" s="36" customFormat="1" x14ac:dyDescent="0.25"/>
    <row r="2324" s="36" customFormat="1" x14ac:dyDescent="0.25"/>
    <row r="2325" s="36" customFormat="1" x14ac:dyDescent="0.25"/>
    <row r="2326" s="36" customFormat="1" x14ac:dyDescent="0.25"/>
    <row r="2327" s="36" customFormat="1" x14ac:dyDescent="0.25"/>
    <row r="2328" s="36" customFormat="1" x14ac:dyDescent="0.25"/>
    <row r="2329" s="36" customFormat="1" x14ac:dyDescent="0.25"/>
    <row r="2330" s="36" customFormat="1" x14ac:dyDescent="0.25"/>
    <row r="2331" s="36" customFormat="1" x14ac:dyDescent="0.25"/>
    <row r="2332" s="36" customFormat="1" x14ac:dyDescent="0.25"/>
    <row r="2333" s="36" customFormat="1" x14ac:dyDescent="0.25"/>
    <row r="2334" s="36" customFormat="1" x14ac:dyDescent="0.25"/>
    <row r="2335" s="36" customFormat="1" x14ac:dyDescent="0.25"/>
    <row r="2336" s="36" customFormat="1" x14ac:dyDescent="0.25"/>
    <row r="2337" s="36" customFormat="1" x14ac:dyDescent="0.25"/>
    <row r="2338" s="36" customFormat="1" x14ac:dyDescent="0.25"/>
    <row r="2339" s="36" customFormat="1" x14ac:dyDescent="0.25"/>
    <row r="2340" s="36" customFormat="1" x14ac:dyDescent="0.25"/>
    <row r="2341" s="36" customFormat="1" x14ac:dyDescent="0.25"/>
    <row r="2342" s="36" customFormat="1" x14ac:dyDescent="0.25"/>
    <row r="2343" s="36" customFormat="1" x14ac:dyDescent="0.25"/>
    <row r="2344" s="36" customFormat="1" x14ac:dyDescent="0.25"/>
    <row r="2345" s="36" customFormat="1" x14ac:dyDescent="0.25"/>
    <row r="2346" s="36" customFormat="1" x14ac:dyDescent="0.25"/>
    <row r="2347" s="36" customFormat="1" x14ac:dyDescent="0.25"/>
    <row r="2348" s="36" customFormat="1" x14ac:dyDescent="0.25"/>
    <row r="2349" s="36" customFormat="1" x14ac:dyDescent="0.25"/>
    <row r="2350" s="36" customFormat="1" x14ac:dyDescent="0.25"/>
    <row r="2351" s="36" customFormat="1" x14ac:dyDescent="0.25"/>
    <row r="2352" s="36" customFormat="1" x14ac:dyDescent="0.25"/>
    <row r="2353" s="36" customFormat="1" x14ac:dyDescent="0.25"/>
    <row r="2354" s="36" customFormat="1" x14ac:dyDescent="0.25"/>
    <row r="2355" s="36" customFormat="1" x14ac:dyDescent="0.25"/>
    <row r="2356" s="36" customFormat="1" x14ac:dyDescent="0.25"/>
    <row r="2357" s="36" customFormat="1" x14ac:dyDescent="0.25"/>
    <row r="2358" s="36" customFormat="1" x14ac:dyDescent="0.25"/>
    <row r="2359" s="36" customFormat="1" x14ac:dyDescent="0.25"/>
    <row r="2360" s="36" customFormat="1" x14ac:dyDescent="0.25"/>
    <row r="2361" s="36" customFormat="1" x14ac:dyDescent="0.25"/>
    <row r="2362" s="36" customFormat="1" x14ac:dyDescent="0.25"/>
    <row r="2363" s="36" customFormat="1" x14ac:dyDescent="0.25"/>
    <row r="2364" s="36" customFormat="1" x14ac:dyDescent="0.25"/>
    <row r="2365" s="36" customFormat="1" x14ac:dyDescent="0.25"/>
    <row r="2366" s="36" customFormat="1" x14ac:dyDescent="0.25"/>
    <row r="2367" s="36" customFormat="1" x14ac:dyDescent="0.25"/>
    <row r="2368" s="36" customFormat="1" x14ac:dyDescent="0.25"/>
    <row r="2369" s="36" customFormat="1" x14ac:dyDescent="0.25"/>
    <row r="2370" s="36" customFormat="1" x14ac:dyDescent="0.25"/>
    <row r="2371" s="36" customFormat="1" x14ac:dyDescent="0.25"/>
    <row r="2372" s="36" customFormat="1" x14ac:dyDescent="0.25"/>
    <row r="2373" s="36" customFormat="1" x14ac:dyDescent="0.25"/>
    <row r="2374" s="36" customFormat="1" x14ac:dyDescent="0.25"/>
    <row r="2375" s="36" customFormat="1" x14ac:dyDescent="0.25"/>
    <row r="2376" s="36" customFormat="1" x14ac:dyDescent="0.25"/>
    <row r="2377" s="36" customFormat="1" x14ac:dyDescent="0.25"/>
    <row r="2378" s="36" customFormat="1" x14ac:dyDescent="0.25"/>
    <row r="2379" s="36" customFormat="1" x14ac:dyDescent="0.25"/>
    <row r="2380" s="36" customFormat="1" x14ac:dyDescent="0.25"/>
    <row r="2381" s="36" customFormat="1" x14ac:dyDescent="0.25"/>
    <row r="2382" s="36" customFormat="1" x14ac:dyDescent="0.25"/>
    <row r="2383" s="36" customFormat="1" x14ac:dyDescent="0.25"/>
    <row r="2384" s="36" customFormat="1" x14ac:dyDescent="0.25"/>
    <row r="2385" s="36" customFormat="1" x14ac:dyDescent="0.25"/>
    <row r="2386" s="36" customFormat="1" x14ac:dyDescent="0.25"/>
    <row r="2387" s="36" customFormat="1" x14ac:dyDescent="0.25"/>
    <row r="2388" s="36" customFormat="1" x14ac:dyDescent="0.25"/>
    <row r="2389" s="36" customFormat="1" x14ac:dyDescent="0.25"/>
    <row r="2390" s="36" customFormat="1" x14ac:dyDescent="0.25"/>
    <row r="2391" s="36" customFormat="1" x14ac:dyDescent="0.25"/>
    <row r="2392" s="36" customFormat="1" x14ac:dyDescent="0.25"/>
    <row r="2393" s="36" customFormat="1" x14ac:dyDescent="0.25"/>
    <row r="2394" s="36" customFormat="1" x14ac:dyDescent="0.25"/>
    <row r="2395" s="36" customFormat="1" x14ac:dyDescent="0.25"/>
    <row r="2396" s="36" customFormat="1" x14ac:dyDescent="0.25"/>
    <row r="2397" s="36" customFormat="1" x14ac:dyDescent="0.25"/>
    <row r="2398" s="36" customFormat="1" x14ac:dyDescent="0.25"/>
    <row r="2399" s="36" customFormat="1" x14ac:dyDescent="0.25"/>
    <row r="2400" s="36" customFormat="1" x14ac:dyDescent="0.25"/>
    <row r="2401" s="36" customFormat="1" x14ac:dyDescent="0.25"/>
    <row r="2402" s="36" customFormat="1" x14ac:dyDescent="0.25"/>
    <row r="2403" s="36" customFormat="1" x14ac:dyDescent="0.25"/>
    <row r="2404" s="36" customFormat="1" x14ac:dyDescent="0.25"/>
    <row r="2405" s="36" customFormat="1" x14ac:dyDescent="0.25"/>
    <row r="2406" s="36" customFormat="1" x14ac:dyDescent="0.25"/>
    <row r="2407" s="36" customFormat="1" x14ac:dyDescent="0.25"/>
    <row r="2408" s="36" customFormat="1" x14ac:dyDescent="0.25"/>
    <row r="2409" s="36" customFormat="1" x14ac:dyDescent="0.25"/>
    <row r="2410" s="36" customFormat="1" x14ac:dyDescent="0.25"/>
    <row r="2411" s="36" customFormat="1" x14ac:dyDescent="0.25"/>
    <row r="2412" s="36" customFormat="1" x14ac:dyDescent="0.25"/>
    <row r="2413" s="36" customFormat="1" x14ac:dyDescent="0.25"/>
    <row r="2414" s="36" customFormat="1" x14ac:dyDescent="0.25"/>
    <row r="2415" s="36" customFormat="1" x14ac:dyDescent="0.25"/>
    <row r="2416" s="36" customFormat="1" x14ac:dyDescent="0.25"/>
    <row r="2417" s="36" customFormat="1" x14ac:dyDescent="0.25"/>
    <row r="2418" s="36" customFormat="1" x14ac:dyDescent="0.25"/>
    <row r="2419" s="36" customFormat="1" x14ac:dyDescent="0.25"/>
    <row r="2420" s="36" customFormat="1" x14ac:dyDescent="0.25"/>
    <row r="2421" s="36" customFormat="1" x14ac:dyDescent="0.25"/>
    <row r="2422" s="36" customFormat="1" x14ac:dyDescent="0.25"/>
    <row r="2423" s="36" customFormat="1" x14ac:dyDescent="0.25"/>
    <row r="2424" s="36" customFormat="1" x14ac:dyDescent="0.25"/>
    <row r="2425" s="36" customFormat="1" x14ac:dyDescent="0.25"/>
    <row r="2426" s="36" customFormat="1" x14ac:dyDescent="0.25"/>
    <row r="2427" s="36" customFormat="1" x14ac:dyDescent="0.25"/>
    <row r="2428" s="36" customFormat="1" x14ac:dyDescent="0.25"/>
    <row r="2429" s="36" customFormat="1" x14ac:dyDescent="0.25"/>
    <row r="2430" s="36" customFormat="1" x14ac:dyDescent="0.25"/>
    <row r="2431" s="36" customFormat="1" x14ac:dyDescent="0.25"/>
    <row r="2432" s="36" customFormat="1" x14ac:dyDescent="0.25"/>
    <row r="2433" s="36" customFormat="1" x14ac:dyDescent="0.25"/>
    <row r="2434" s="36" customFormat="1" x14ac:dyDescent="0.25"/>
    <row r="2435" s="36" customFormat="1" x14ac:dyDescent="0.25"/>
    <row r="2436" s="36" customFormat="1" x14ac:dyDescent="0.25"/>
    <row r="2437" s="36" customFormat="1" x14ac:dyDescent="0.25"/>
    <row r="2438" s="36" customFormat="1" x14ac:dyDescent="0.25"/>
    <row r="2439" s="36" customFormat="1" x14ac:dyDescent="0.25"/>
    <row r="2440" s="36" customFormat="1" x14ac:dyDescent="0.25"/>
    <row r="2441" s="36" customFormat="1" x14ac:dyDescent="0.25"/>
    <row r="2442" s="36" customFormat="1" x14ac:dyDescent="0.25"/>
    <row r="2443" s="36" customFormat="1" x14ac:dyDescent="0.25"/>
    <row r="2444" s="36" customFormat="1" x14ac:dyDescent="0.25"/>
    <row r="2445" s="36" customFormat="1" x14ac:dyDescent="0.25"/>
    <row r="2446" s="36" customFormat="1" x14ac:dyDescent="0.25"/>
    <row r="2447" s="36" customFormat="1" x14ac:dyDescent="0.25"/>
    <row r="2448" s="36" customFormat="1" x14ac:dyDescent="0.25"/>
    <row r="2449" s="36" customFormat="1" x14ac:dyDescent="0.25"/>
    <row r="2450" s="36" customFormat="1" x14ac:dyDescent="0.25"/>
    <row r="2451" s="36" customFormat="1" x14ac:dyDescent="0.25"/>
    <row r="2452" s="36" customFormat="1" x14ac:dyDescent="0.25"/>
    <row r="2453" s="36" customFormat="1" x14ac:dyDescent="0.25"/>
    <row r="2454" s="36" customFormat="1" x14ac:dyDescent="0.25"/>
    <row r="2455" s="36" customFormat="1" x14ac:dyDescent="0.25"/>
    <row r="2456" s="36" customFormat="1" x14ac:dyDescent="0.25"/>
    <row r="2457" s="36" customFormat="1" x14ac:dyDescent="0.25"/>
    <row r="2458" s="36" customFormat="1" x14ac:dyDescent="0.25"/>
    <row r="2459" s="36" customFormat="1" x14ac:dyDescent="0.25"/>
    <row r="2460" s="36" customFormat="1" x14ac:dyDescent="0.25"/>
    <row r="2461" s="36" customFormat="1" x14ac:dyDescent="0.25"/>
    <row r="2462" s="36" customFormat="1" x14ac:dyDescent="0.25"/>
    <row r="2463" s="36" customFormat="1" x14ac:dyDescent="0.25"/>
    <row r="2464" s="36" customFormat="1" x14ac:dyDescent="0.25"/>
    <row r="2465" s="36" customFormat="1" x14ac:dyDescent="0.25"/>
    <row r="2466" s="36" customFormat="1" x14ac:dyDescent="0.25"/>
    <row r="2467" s="36" customFormat="1" x14ac:dyDescent="0.25"/>
    <row r="2468" s="36" customFormat="1" x14ac:dyDescent="0.25"/>
    <row r="2469" s="36" customFormat="1" x14ac:dyDescent="0.25"/>
    <row r="2470" s="36" customFormat="1" x14ac:dyDescent="0.25"/>
    <row r="2471" s="36" customFormat="1" x14ac:dyDescent="0.25"/>
    <row r="2472" s="36" customFormat="1" x14ac:dyDescent="0.25"/>
    <row r="2473" s="36" customFormat="1" x14ac:dyDescent="0.25"/>
    <row r="2474" s="36" customFormat="1" x14ac:dyDescent="0.25"/>
    <row r="2475" s="36" customFormat="1" x14ac:dyDescent="0.25"/>
    <row r="2476" s="36" customFormat="1" x14ac:dyDescent="0.25"/>
    <row r="2477" s="36" customFormat="1" x14ac:dyDescent="0.25"/>
    <row r="2478" s="36" customFormat="1" x14ac:dyDescent="0.25"/>
    <row r="2479" s="36" customFormat="1" x14ac:dyDescent="0.25"/>
    <row r="2480" s="36" customFormat="1" x14ac:dyDescent="0.25"/>
    <row r="2481" s="36" customFormat="1" x14ac:dyDescent="0.25"/>
    <row r="2482" s="36" customFormat="1" x14ac:dyDescent="0.25"/>
    <row r="2483" s="36" customFormat="1" x14ac:dyDescent="0.25"/>
    <row r="2484" s="36" customFormat="1" x14ac:dyDescent="0.25"/>
    <row r="2485" s="36" customFormat="1" x14ac:dyDescent="0.25"/>
    <row r="2486" s="36" customFormat="1" x14ac:dyDescent="0.25"/>
    <row r="2487" s="36" customFormat="1" x14ac:dyDescent="0.25"/>
    <row r="2488" s="36" customFormat="1" x14ac:dyDescent="0.25"/>
    <row r="2489" s="36" customFormat="1" x14ac:dyDescent="0.25"/>
    <row r="2490" s="36" customFormat="1" x14ac:dyDescent="0.25"/>
    <row r="2491" s="36" customFormat="1" x14ac:dyDescent="0.25"/>
    <row r="2492" s="36" customFormat="1" x14ac:dyDescent="0.25"/>
    <row r="2493" s="36" customFormat="1" x14ac:dyDescent="0.25"/>
    <row r="2494" s="36" customFormat="1" x14ac:dyDescent="0.25"/>
    <row r="2495" s="36" customFormat="1" x14ac:dyDescent="0.25"/>
    <row r="2496" s="36" customFormat="1" x14ac:dyDescent="0.25"/>
    <row r="2497" s="36" customFormat="1" x14ac:dyDescent="0.25"/>
    <row r="2498" s="36" customFormat="1" x14ac:dyDescent="0.25"/>
    <row r="2499" s="36" customFormat="1" x14ac:dyDescent="0.25"/>
    <row r="2500" s="36" customFormat="1" x14ac:dyDescent="0.25"/>
    <row r="2501" s="36" customFormat="1" x14ac:dyDescent="0.25"/>
    <row r="2502" s="36" customFormat="1" x14ac:dyDescent="0.25"/>
    <row r="2503" s="36" customFormat="1" x14ac:dyDescent="0.25"/>
    <row r="2504" s="36" customFormat="1" x14ac:dyDescent="0.25"/>
    <row r="2505" s="36" customFormat="1" x14ac:dyDescent="0.25"/>
    <row r="2506" s="36" customFormat="1" x14ac:dyDescent="0.25"/>
    <row r="2507" s="36" customFormat="1" x14ac:dyDescent="0.25"/>
    <row r="2508" s="36" customFormat="1" x14ac:dyDescent="0.25"/>
    <row r="2509" s="36" customFormat="1" x14ac:dyDescent="0.25"/>
    <row r="2510" s="36" customFormat="1" x14ac:dyDescent="0.25"/>
    <row r="2511" s="36" customFormat="1" x14ac:dyDescent="0.25"/>
    <row r="2512" s="36" customFormat="1" x14ac:dyDescent="0.25"/>
    <row r="2513" s="36" customFormat="1" x14ac:dyDescent="0.25"/>
    <row r="2514" s="36" customFormat="1" x14ac:dyDescent="0.25"/>
    <row r="2515" s="36" customFormat="1" x14ac:dyDescent="0.25"/>
    <row r="2516" s="36" customFormat="1" x14ac:dyDescent="0.25"/>
    <row r="2517" s="36" customFormat="1" x14ac:dyDescent="0.25"/>
    <row r="2518" s="36" customFormat="1" x14ac:dyDescent="0.25"/>
    <row r="2519" s="36" customFormat="1" x14ac:dyDescent="0.25"/>
    <row r="2520" s="36" customFormat="1" x14ac:dyDescent="0.25"/>
    <row r="2521" s="36" customFormat="1" x14ac:dyDescent="0.25"/>
    <row r="2522" s="36" customFormat="1" x14ac:dyDescent="0.25"/>
    <row r="2523" s="36" customFormat="1" x14ac:dyDescent="0.25"/>
    <row r="2524" s="36" customFormat="1" x14ac:dyDescent="0.25"/>
    <row r="2525" s="36" customFormat="1" x14ac:dyDescent="0.25"/>
    <row r="2526" s="36" customFormat="1" x14ac:dyDescent="0.25"/>
    <row r="2527" s="36" customFormat="1" x14ac:dyDescent="0.25"/>
    <row r="2528" s="36" customFormat="1" x14ac:dyDescent="0.25"/>
    <row r="2529" s="36" customFormat="1" x14ac:dyDescent="0.25"/>
    <row r="2530" s="36" customFormat="1" x14ac:dyDescent="0.25"/>
    <row r="2531" s="36" customFormat="1" x14ac:dyDescent="0.25"/>
    <row r="2532" s="36" customFormat="1" x14ac:dyDescent="0.25"/>
    <row r="2533" s="36" customFormat="1" x14ac:dyDescent="0.25"/>
    <row r="2534" s="36" customFormat="1" x14ac:dyDescent="0.25"/>
    <row r="2535" s="36" customFormat="1" x14ac:dyDescent="0.25"/>
    <row r="2536" s="36" customFormat="1" x14ac:dyDescent="0.25"/>
    <row r="2537" s="36" customFormat="1" x14ac:dyDescent="0.25"/>
    <row r="2538" s="36" customFormat="1" x14ac:dyDescent="0.25"/>
    <row r="2539" s="36" customFormat="1" x14ac:dyDescent="0.25"/>
    <row r="2540" s="36" customFormat="1" x14ac:dyDescent="0.25"/>
    <row r="2541" s="36" customFormat="1" x14ac:dyDescent="0.25"/>
    <row r="2542" s="36" customFormat="1" x14ac:dyDescent="0.25"/>
    <row r="2543" s="36" customFormat="1" x14ac:dyDescent="0.25"/>
    <row r="2544" s="36" customFormat="1" x14ac:dyDescent="0.25"/>
    <row r="2545" s="36" customFormat="1" x14ac:dyDescent="0.25"/>
    <row r="2546" s="36" customFormat="1" x14ac:dyDescent="0.25"/>
    <row r="2547" s="36" customFormat="1" x14ac:dyDescent="0.25"/>
    <row r="2548" s="36" customFormat="1" x14ac:dyDescent="0.25"/>
    <row r="2549" s="36" customFormat="1" x14ac:dyDescent="0.25"/>
    <row r="2550" s="36" customFormat="1" x14ac:dyDescent="0.25"/>
    <row r="2551" s="36" customFormat="1" x14ac:dyDescent="0.25"/>
    <row r="2552" s="36" customFormat="1" x14ac:dyDescent="0.25"/>
    <row r="2553" s="36" customFormat="1" x14ac:dyDescent="0.25"/>
    <row r="2554" s="36" customFormat="1" x14ac:dyDescent="0.25"/>
    <row r="2555" s="36" customFormat="1" x14ac:dyDescent="0.25"/>
    <row r="2556" s="36" customFormat="1" x14ac:dyDescent="0.25"/>
    <row r="2557" s="36" customFormat="1" x14ac:dyDescent="0.25"/>
    <row r="2558" s="36" customFormat="1" x14ac:dyDescent="0.25"/>
    <row r="2559" s="36" customFormat="1" x14ac:dyDescent="0.25"/>
    <row r="2560" s="36" customFormat="1" x14ac:dyDescent="0.25"/>
    <row r="2561" s="36" customFormat="1" x14ac:dyDescent="0.25"/>
    <row r="2562" s="36" customFormat="1" x14ac:dyDescent="0.25"/>
    <row r="2563" s="36" customFormat="1" x14ac:dyDescent="0.25"/>
    <row r="2564" s="36" customFormat="1" x14ac:dyDescent="0.25"/>
    <row r="2565" s="36" customFormat="1" x14ac:dyDescent="0.25"/>
    <row r="2566" s="36" customFormat="1" x14ac:dyDescent="0.25"/>
    <row r="2567" s="36" customFormat="1" x14ac:dyDescent="0.25"/>
    <row r="2568" s="36" customFormat="1" x14ac:dyDescent="0.25"/>
    <row r="2569" s="36" customFormat="1" x14ac:dyDescent="0.25"/>
    <row r="2570" s="36" customFormat="1" x14ac:dyDescent="0.25"/>
    <row r="2571" s="36" customFormat="1" x14ac:dyDescent="0.25"/>
    <row r="2572" s="36" customFormat="1" x14ac:dyDescent="0.25"/>
    <row r="2573" s="36" customFormat="1" x14ac:dyDescent="0.25"/>
    <row r="2574" s="36" customFormat="1" x14ac:dyDescent="0.25"/>
    <row r="2575" s="36" customFormat="1" x14ac:dyDescent="0.25"/>
    <row r="2576" s="36" customFormat="1" x14ac:dyDescent="0.25"/>
    <row r="2577" s="36" customFormat="1" x14ac:dyDescent="0.25"/>
    <row r="2578" s="36" customFormat="1" x14ac:dyDescent="0.25"/>
    <row r="2579" s="36" customFormat="1" x14ac:dyDescent="0.25"/>
    <row r="2580" s="36" customFormat="1" x14ac:dyDescent="0.25"/>
    <row r="2581" s="36" customFormat="1" x14ac:dyDescent="0.25"/>
    <row r="2582" s="36" customFormat="1" x14ac:dyDescent="0.25"/>
    <row r="2583" s="36" customFormat="1" x14ac:dyDescent="0.25"/>
    <row r="2584" s="36" customFormat="1" x14ac:dyDescent="0.25"/>
    <row r="2585" s="36" customFormat="1" x14ac:dyDescent="0.25"/>
    <row r="2586" s="36" customFormat="1" x14ac:dyDescent="0.25"/>
    <row r="2587" s="36" customFormat="1" x14ac:dyDescent="0.25"/>
    <row r="2588" s="36" customFormat="1" x14ac:dyDescent="0.25"/>
    <row r="2589" s="36" customFormat="1" x14ac:dyDescent="0.25"/>
    <row r="2590" s="36" customFormat="1" x14ac:dyDescent="0.25"/>
    <row r="2591" s="36" customFormat="1" x14ac:dyDescent="0.25"/>
    <row r="2592" s="36" customFormat="1" x14ac:dyDescent="0.25"/>
    <row r="2593" s="36" customFormat="1" x14ac:dyDescent="0.25"/>
    <row r="2594" s="36" customFormat="1" x14ac:dyDescent="0.25"/>
    <row r="2595" s="36" customFormat="1" x14ac:dyDescent="0.25"/>
    <row r="2596" s="36" customFormat="1" x14ac:dyDescent="0.25"/>
    <row r="2597" s="36" customFormat="1" x14ac:dyDescent="0.25"/>
    <row r="2598" s="36" customFormat="1" x14ac:dyDescent="0.25"/>
    <row r="2599" s="36" customFormat="1" x14ac:dyDescent="0.25"/>
    <row r="2600" s="36" customFormat="1" x14ac:dyDescent="0.25"/>
    <row r="2601" s="36" customFormat="1" x14ac:dyDescent="0.25"/>
    <row r="2602" s="36" customFormat="1" x14ac:dyDescent="0.25"/>
    <row r="2603" s="36" customFormat="1" x14ac:dyDescent="0.25"/>
    <row r="2604" s="36" customFormat="1" x14ac:dyDescent="0.25"/>
    <row r="2605" s="36" customFormat="1" x14ac:dyDescent="0.25"/>
    <row r="2606" s="36" customFormat="1" x14ac:dyDescent="0.25"/>
    <row r="2607" s="36" customFormat="1" x14ac:dyDescent="0.25"/>
    <row r="2608" s="36" customFormat="1" x14ac:dyDescent="0.25"/>
    <row r="2609" s="36" customFormat="1" x14ac:dyDescent="0.25"/>
    <row r="2610" s="36" customFormat="1" x14ac:dyDescent="0.25"/>
    <row r="2611" s="36" customFormat="1" x14ac:dyDescent="0.25"/>
    <row r="2612" s="36" customFormat="1" x14ac:dyDescent="0.25"/>
    <row r="2613" s="36" customFormat="1" x14ac:dyDescent="0.25"/>
    <row r="2614" s="36" customFormat="1" x14ac:dyDescent="0.25"/>
    <row r="2615" s="36" customFormat="1" x14ac:dyDescent="0.25"/>
    <row r="2616" s="36" customFormat="1" x14ac:dyDescent="0.25"/>
    <row r="2617" s="36" customFormat="1" x14ac:dyDescent="0.25"/>
    <row r="2618" s="36" customFormat="1" x14ac:dyDescent="0.25"/>
    <row r="2619" s="36" customFormat="1" x14ac:dyDescent="0.25"/>
    <row r="2620" s="36" customFormat="1" x14ac:dyDescent="0.25"/>
    <row r="2621" s="36" customFormat="1" x14ac:dyDescent="0.25"/>
    <row r="2622" s="36" customFormat="1" x14ac:dyDescent="0.25"/>
    <row r="2623" s="36" customFormat="1" x14ac:dyDescent="0.25"/>
    <row r="2624" s="36" customFormat="1" x14ac:dyDescent="0.25"/>
    <row r="2625" s="36" customFormat="1" x14ac:dyDescent="0.25"/>
    <row r="2626" s="36" customFormat="1" x14ac:dyDescent="0.25"/>
    <row r="2627" s="36" customFormat="1" x14ac:dyDescent="0.25"/>
    <row r="2628" s="36" customFormat="1" x14ac:dyDescent="0.25"/>
    <row r="2629" s="36" customFormat="1" x14ac:dyDescent="0.25"/>
    <row r="2630" s="36" customFormat="1" x14ac:dyDescent="0.25"/>
    <row r="2631" s="36" customFormat="1" x14ac:dyDescent="0.25"/>
    <row r="2632" s="36" customFormat="1" x14ac:dyDescent="0.25"/>
    <row r="2633" s="36" customFormat="1" x14ac:dyDescent="0.25"/>
    <row r="2634" s="36" customFormat="1" x14ac:dyDescent="0.25"/>
    <row r="2635" s="36" customFormat="1" x14ac:dyDescent="0.25"/>
    <row r="2636" s="36" customFormat="1" x14ac:dyDescent="0.25"/>
    <row r="2637" s="36" customFormat="1" x14ac:dyDescent="0.25"/>
    <row r="2638" s="36" customFormat="1" x14ac:dyDescent="0.25"/>
    <row r="2639" s="36" customFormat="1" x14ac:dyDescent="0.25"/>
    <row r="2640" s="36" customFormat="1" x14ac:dyDescent="0.25"/>
    <row r="2641" s="36" customFormat="1" x14ac:dyDescent="0.25"/>
    <row r="2642" s="36" customFormat="1" x14ac:dyDescent="0.25"/>
    <row r="2643" s="36" customFormat="1" x14ac:dyDescent="0.25"/>
    <row r="2644" s="36" customFormat="1" x14ac:dyDescent="0.25"/>
    <row r="2645" s="36" customFormat="1" x14ac:dyDescent="0.25"/>
    <row r="2646" s="36" customFormat="1" x14ac:dyDescent="0.25"/>
    <row r="2647" s="36" customFormat="1" x14ac:dyDescent="0.25"/>
    <row r="2648" s="36" customFormat="1" x14ac:dyDescent="0.25"/>
    <row r="2649" s="36" customFormat="1" x14ac:dyDescent="0.25"/>
    <row r="2650" s="36" customFormat="1" x14ac:dyDescent="0.25"/>
    <row r="2651" s="36" customFormat="1" x14ac:dyDescent="0.25"/>
    <row r="2652" s="36" customFormat="1" x14ac:dyDescent="0.25"/>
    <row r="2653" s="36" customFormat="1" x14ac:dyDescent="0.25"/>
    <row r="2654" s="36" customFormat="1" x14ac:dyDescent="0.25"/>
    <row r="2655" s="36" customFormat="1" x14ac:dyDescent="0.25"/>
    <row r="2656" s="36" customFormat="1" x14ac:dyDescent="0.25"/>
    <row r="2657" s="36" customFormat="1" x14ac:dyDescent="0.25"/>
    <row r="2658" s="36" customFormat="1" x14ac:dyDescent="0.25"/>
    <row r="2659" s="36" customFormat="1" x14ac:dyDescent="0.25"/>
    <row r="2660" s="36" customFormat="1" x14ac:dyDescent="0.25"/>
    <row r="2661" s="36" customFormat="1" x14ac:dyDescent="0.25"/>
    <row r="2662" s="36" customFormat="1" x14ac:dyDescent="0.25"/>
    <row r="2663" s="36" customFormat="1" x14ac:dyDescent="0.25"/>
    <row r="2664" s="36" customFormat="1" x14ac:dyDescent="0.25"/>
    <row r="2665" s="36" customFormat="1" x14ac:dyDescent="0.25"/>
    <row r="2666" s="36" customFormat="1" x14ac:dyDescent="0.25"/>
    <row r="2667" s="36" customFormat="1" x14ac:dyDescent="0.25"/>
    <row r="2668" s="36" customFormat="1" x14ac:dyDescent="0.25"/>
    <row r="2669" s="36" customFormat="1" x14ac:dyDescent="0.25"/>
    <row r="2670" s="36" customFormat="1" x14ac:dyDescent="0.25"/>
    <row r="2671" s="36" customFormat="1" x14ac:dyDescent="0.25"/>
    <row r="2672" s="36" customFormat="1" x14ac:dyDescent="0.25"/>
    <row r="2673" s="36" customFormat="1" x14ac:dyDescent="0.25"/>
    <row r="2674" s="36" customFormat="1" x14ac:dyDescent="0.25"/>
    <row r="2675" s="36" customFormat="1" x14ac:dyDescent="0.25"/>
    <row r="2676" s="36" customFormat="1" x14ac:dyDescent="0.25"/>
    <row r="2677" s="36" customFormat="1" x14ac:dyDescent="0.25"/>
    <row r="2678" s="36" customFormat="1" x14ac:dyDescent="0.25"/>
    <row r="2679" s="36" customFormat="1" x14ac:dyDescent="0.25"/>
    <row r="2680" s="36" customFormat="1" x14ac:dyDescent="0.25"/>
    <row r="2681" s="36" customFormat="1" x14ac:dyDescent="0.25"/>
    <row r="2682" s="36" customFormat="1" x14ac:dyDescent="0.25"/>
    <row r="2683" s="36" customFormat="1" x14ac:dyDescent="0.25"/>
    <row r="2684" s="36" customFormat="1" x14ac:dyDescent="0.25"/>
    <row r="2685" s="36" customFormat="1" x14ac:dyDescent="0.25"/>
    <row r="2686" s="36" customFormat="1" x14ac:dyDescent="0.25"/>
    <row r="2687" s="36" customFormat="1" x14ac:dyDescent="0.25"/>
    <row r="2688" s="36" customFormat="1" x14ac:dyDescent="0.25"/>
    <row r="2689" s="36" customFormat="1" x14ac:dyDescent="0.25"/>
    <row r="2690" s="36" customFormat="1" x14ac:dyDescent="0.25"/>
    <row r="2691" s="36" customFormat="1" x14ac:dyDescent="0.25"/>
    <row r="2692" s="36" customFormat="1" x14ac:dyDescent="0.25"/>
    <row r="2693" s="36" customFormat="1" x14ac:dyDescent="0.25"/>
    <row r="2694" s="36" customFormat="1" x14ac:dyDescent="0.25"/>
    <row r="2695" s="36" customFormat="1" x14ac:dyDescent="0.25"/>
    <row r="2696" s="36" customFormat="1" x14ac:dyDescent="0.25"/>
    <row r="2697" s="36" customFormat="1" x14ac:dyDescent="0.25"/>
    <row r="2698" s="36" customFormat="1" x14ac:dyDescent="0.25"/>
    <row r="2699" s="36" customFormat="1" x14ac:dyDescent="0.25"/>
    <row r="2700" s="36" customFormat="1" x14ac:dyDescent="0.25"/>
    <row r="2701" s="36" customFormat="1" x14ac:dyDescent="0.25"/>
    <row r="2702" s="36" customFormat="1" x14ac:dyDescent="0.25"/>
    <row r="2703" s="36" customFormat="1" x14ac:dyDescent="0.25"/>
    <row r="2704" s="36" customFormat="1" x14ac:dyDescent="0.25"/>
    <row r="2705" s="36" customFormat="1" x14ac:dyDescent="0.25"/>
    <row r="2706" s="36" customFormat="1" x14ac:dyDescent="0.25"/>
    <row r="2707" s="36" customFormat="1" x14ac:dyDescent="0.25"/>
    <row r="2708" s="36" customFormat="1" x14ac:dyDescent="0.25"/>
    <row r="2709" s="36" customFormat="1" x14ac:dyDescent="0.25"/>
    <row r="2710" s="36" customFormat="1" x14ac:dyDescent="0.25"/>
    <row r="2711" s="36" customFormat="1" x14ac:dyDescent="0.25"/>
    <row r="2712" s="36" customFormat="1" x14ac:dyDescent="0.25"/>
    <row r="2713" s="36" customFormat="1" x14ac:dyDescent="0.25"/>
    <row r="2714" s="36" customFormat="1" x14ac:dyDescent="0.25"/>
    <row r="2715" s="36" customFormat="1" x14ac:dyDescent="0.25"/>
    <row r="2716" s="36" customFormat="1" x14ac:dyDescent="0.25"/>
    <row r="2717" s="36" customFormat="1" x14ac:dyDescent="0.25"/>
    <row r="2718" s="36" customFormat="1" x14ac:dyDescent="0.25"/>
    <row r="2719" s="36" customFormat="1" x14ac:dyDescent="0.25"/>
    <row r="2720" s="36" customFormat="1" x14ac:dyDescent="0.25"/>
    <row r="2721" s="36" customFormat="1" x14ac:dyDescent="0.25"/>
    <row r="2722" s="36" customFormat="1" x14ac:dyDescent="0.25"/>
    <row r="2723" s="36" customFormat="1" x14ac:dyDescent="0.25"/>
    <row r="2724" s="36" customFormat="1" x14ac:dyDescent="0.25"/>
    <row r="2725" s="36" customFormat="1" x14ac:dyDescent="0.25"/>
    <row r="2726" s="36" customFormat="1" x14ac:dyDescent="0.25"/>
    <row r="2727" s="36" customFormat="1" x14ac:dyDescent="0.25"/>
    <row r="2728" s="36" customFormat="1" x14ac:dyDescent="0.25"/>
    <row r="2729" s="36" customFormat="1" x14ac:dyDescent="0.25"/>
    <row r="2730" s="36" customFormat="1" x14ac:dyDescent="0.25"/>
    <row r="2731" s="36" customFormat="1" x14ac:dyDescent="0.25"/>
    <row r="2732" s="36" customFormat="1" x14ac:dyDescent="0.25"/>
    <row r="2733" s="36" customFormat="1" x14ac:dyDescent="0.25"/>
    <row r="2734" s="36" customFormat="1" x14ac:dyDescent="0.25"/>
    <row r="2735" s="36" customFormat="1" x14ac:dyDescent="0.25"/>
    <row r="2736" s="36" customFormat="1" x14ac:dyDescent="0.25"/>
    <row r="2737" s="36" customFormat="1" x14ac:dyDescent="0.25"/>
    <row r="2738" s="36" customFormat="1" x14ac:dyDescent="0.25"/>
    <row r="2739" s="36" customFormat="1" x14ac:dyDescent="0.25"/>
    <row r="2740" s="36" customFormat="1" x14ac:dyDescent="0.25"/>
    <row r="2741" s="36" customFormat="1" x14ac:dyDescent="0.25"/>
    <row r="2742" s="36" customFormat="1" x14ac:dyDescent="0.25"/>
    <row r="2743" s="36" customFormat="1" x14ac:dyDescent="0.25"/>
    <row r="2744" s="36" customFormat="1" x14ac:dyDescent="0.25"/>
    <row r="2745" s="36" customFormat="1" x14ac:dyDescent="0.25"/>
    <row r="2746" s="36" customFormat="1" x14ac:dyDescent="0.25"/>
    <row r="2747" s="36" customFormat="1" x14ac:dyDescent="0.25"/>
    <row r="2748" s="36" customFormat="1" x14ac:dyDescent="0.25"/>
    <row r="2749" s="36" customFormat="1" x14ac:dyDescent="0.25"/>
    <row r="2750" s="36" customFormat="1" x14ac:dyDescent="0.25"/>
    <row r="2751" s="36" customFormat="1" x14ac:dyDescent="0.25"/>
    <row r="2752" s="36" customFormat="1" x14ac:dyDescent="0.25"/>
    <row r="2753" s="36" customFormat="1" x14ac:dyDescent="0.25"/>
    <row r="2754" s="36" customFormat="1" x14ac:dyDescent="0.25"/>
    <row r="2755" s="36" customFormat="1" x14ac:dyDescent="0.25"/>
    <row r="2756" s="36" customFormat="1" x14ac:dyDescent="0.25"/>
    <row r="2757" s="36" customFormat="1" x14ac:dyDescent="0.25"/>
    <row r="2758" s="36" customFormat="1" x14ac:dyDescent="0.25"/>
    <row r="2759" s="36" customFormat="1" x14ac:dyDescent="0.25"/>
    <row r="2760" s="36" customFormat="1" x14ac:dyDescent="0.25"/>
    <row r="2761" s="36" customFormat="1" x14ac:dyDescent="0.25"/>
    <row r="2762" s="36" customFormat="1" x14ac:dyDescent="0.25"/>
    <row r="2763" s="36" customFormat="1" x14ac:dyDescent="0.25"/>
    <row r="2764" s="36" customFormat="1" x14ac:dyDescent="0.25"/>
    <row r="2765" s="36" customFormat="1" x14ac:dyDescent="0.25"/>
    <row r="2766" s="36" customFormat="1" x14ac:dyDescent="0.25"/>
    <row r="2767" s="36" customFormat="1" x14ac:dyDescent="0.25"/>
    <row r="2768" s="36" customFormat="1" x14ac:dyDescent="0.25"/>
    <row r="2769" s="36" customFormat="1" x14ac:dyDescent="0.25"/>
    <row r="2770" s="36" customFormat="1" x14ac:dyDescent="0.25"/>
    <row r="2771" s="36" customFormat="1" x14ac:dyDescent="0.25"/>
    <row r="2772" s="36" customFormat="1" x14ac:dyDescent="0.25"/>
    <row r="2773" s="36" customFormat="1" x14ac:dyDescent="0.25"/>
    <row r="2774" s="36" customFormat="1" x14ac:dyDescent="0.25"/>
    <row r="2775" s="36" customFormat="1" x14ac:dyDescent="0.25"/>
    <row r="2776" s="36" customFormat="1" x14ac:dyDescent="0.25"/>
    <row r="2777" s="36" customFormat="1" x14ac:dyDescent="0.25"/>
    <row r="2778" s="36" customFormat="1" x14ac:dyDescent="0.25"/>
    <row r="2779" s="36" customFormat="1" x14ac:dyDescent="0.25"/>
    <row r="2780" s="36" customFormat="1" x14ac:dyDescent="0.25"/>
    <row r="2781" s="36" customFormat="1" x14ac:dyDescent="0.25"/>
    <row r="2782" s="36" customFormat="1" x14ac:dyDescent="0.25"/>
    <row r="2783" s="36" customFormat="1" x14ac:dyDescent="0.25"/>
    <row r="2784" s="36" customFormat="1" x14ac:dyDescent="0.25"/>
    <row r="2785" s="36" customFormat="1" x14ac:dyDescent="0.25"/>
    <row r="2786" s="36" customFormat="1" x14ac:dyDescent="0.25"/>
    <row r="2787" s="36" customFormat="1" x14ac:dyDescent="0.25"/>
    <row r="2788" s="36" customFormat="1" x14ac:dyDescent="0.25"/>
    <row r="2789" s="36" customFormat="1" x14ac:dyDescent="0.25"/>
    <row r="2790" s="36" customFormat="1" x14ac:dyDescent="0.25"/>
    <row r="2791" s="36" customFormat="1" x14ac:dyDescent="0.25"/>
    <row r="2792" s="36" customFormat="1" x14ac:dyDescent="0.25"/>
    <row r="2793" s="36" customFormat="1" x14ac:dyDescent="0.25"/>
    <row r="2794" s="36" customFormat="1" x14ac:dyDescent="0.25"/>
    <row r="2795" s="36" customFormat="1" x14ac:dyDescent="0.25"/>
    <row r="2796" s="36" customFormat="1" x14ac:dyDescent="0.25"/>
    <row r="2797" s="36" customFormat="1" x14ac:dyDescent="0.25"/>
    <row r="2798" s="36" customFormat="1" x14ac:dyDescent="0.25"/>
    <row r="2799" s="36" customFormat="1" x14ac:dyDescent="0.25"/>
    <row r="2800" s="36" customFormat="1" x14ac:dyDescent="0.25"/>
    <row r="2801" s="36" customFormat="1" x14ac:dyDescent="0.25"/>
    <row r="2802" s="36" customFormat="1" x14ac:dyDescent="0.25"/>
    <row r="2803" s="36" customFormat="1" x14ac:dyDescent="0.25"/>
    <row r="2804" s="36" customFormat="1" x14ac:dyDescent="0.25"/>
    <row r="2805" s="36" customFormat="1" x14ac:dyDescent="0.25"/>
    <row r="2806" s="36" customFormat="1" x14ac:dyDescent="0.25"/>
    <row r="2807" s="36" customFormat="1" x14ac:dyDescent="0.25"/>
    <row r="2808" s="36" customFormat="1" x14ac:dyDescent="0.25"/>
    <row r="2809" s="36" customFormat="1" x14ac:dyDescent="0.25"/>
    <row r="2810" s="36" customFormat="1" x14ac:dyDescent="0.25"/>
    <row r="2811" s="36" customFormat="1" x14ac:dyDescent="0.25"/>
    <row r="2812" s="36" customFormat="1" x14ac:dyDescent="0.25"/>
    <row r="2813" s="36" customFormat="1" x14ac:dyDescent="0.25"/>
    <row r="2814" s="36" customFormat="1" x14ac:dyDescent="0.25"/>
    <row r="2815" s="36" customFormat="1" x14ac:dyDescent="0.25"/>
    <row r="2816" s="36" customFormat="1" x14ac:dyDescent="0.25"/>
    <row r="2817" s="36" customFormat="1" x14ac:dyDescent="0.25"/>
    <row r="2818" s="36" customFormat="1" x14ac:dyDescent="0.25"/>
    <row r="2819" s="36" customFormat="1" x14ac:dyDescent="0.25"/>
    <row r="2820" s="36" customFormat="1" x14ac:dyDescent="0.25"/>
    <row r="2821" s="36" customFormat="1" x14ac:dyDescent="0.25"/>
    <row r="2822" s="36" customFormat="1" x14ac:dyDescent="0.25"/>
    <row r="2823" s="36" customFormat="1" x14ac:dyDescent="0.25"/>
    <row r="2824" s="36" customFormat="1" x14ac:dyDescent="0.25"/>
    <row r="2825" s="36" customFormat="1" x14ac:dyDescent="0.25"/>
    <row r="2826" s="36" customFormat="1" x14ac:dyDescent="0.25"/>
    <row r="2827" s="36" customFormat="1" x14ac:dyDescent="0.25"/>
    <row r="2828" s="36" customFormat="1" x14ac:dyDescent="0.25"/>
    <row r="2829" s="36" customFormat="1" x14ac:dyDescent="0.25"/>
    <row r="2830" s="36" customFormat="1" x14ac:dyDescent="0.25"/>
    <row r="2831" s="36" customFormat="1" x14ac:dyDescent="0.25"/>
    <row r="2832" s="36" customFormat="1" x14ac:dyDescent="0.25"/>
    <row r="2833" s="36" customFormat="1" x14ac:dyDescent="0.25"/>
    <row r="2834" s="36" customFormat="1" x14ac:dyDescent="0.25"/>
    <row r="2835" s="36" customFormat="1" x14ac:dyDescent="0.25"/>
    <row r="2836" s="36" customFormat="1" x14ac:dyDescent="0.25"/>
    <row r="2837" s="36" customFormat="1" x14ac:dyDescent="0.25"/>
    <row r="2838" s="36" customFormat="1" x14ac:dyDescent="0.25"/>
    <row r="2839" s="36" customFormat="1" x14ac:dyDescent="0.25"/>
    <row r="2840" s="36" customFormat="1" x14ac:dyDescent="0.25"/>
    <row r="2841" s="36" customFormat="1" x14ac:dyDescent="0.25"/>
    <row r="2842" s="36" customFormat="1" x14ac:dyDescent="0.25"/>
    <row r="2843" s="36" customFormat="1" x14ac:dyDescent="0.25"/>
    <row r="2844" s="36" customFormat="1" x14ac:dyDescent="0.25"/>
    <row r="2845" s="36" customFormat="1" x14ac:dyDescent="0.25"/>
    <row r="2846" s="36" customFormat="1" x14ac:dyDescent="0.25"/>
    <row r="2847" s="36" customFormat="1" x14ac:dyDescent="0.25"/>
    <row r="2848" s="36" customFormat="1" x14ac:dyDescent="0.25"/>
    <row r="2849" s="36" customFormat="1" x14ac:dyDescent="0.25"/>
    <row r="2850" s="36" customFormat="1" x14ac:dyDescent="0.25"/>
    <row r="2851" s="36" customFormat="1" x14ac:dyDescent="0.25"/>
    <row r="2852" s="36" customFormat="1" x14ac:dyDescent="0.25"/>
    <row r="2853" s="36" customFormat="1" x14ac:dyDescent="0.25"/>
    <row r="2854" s="36" customFormat="1" x14ac:dyDescent="0.25"/>
    <row r="2855" s="36" customFormat="1" x14ac:dyDescent="0.25"/>
    <row r="2856" s="36" customFormat="1" x14ac:dyDescent="0.25"/>
    <row r="2857" s="36" customFormat="1" x14ac:dyDescent="0.25"/>
    <row r="2858" s="36" customFormat="1" x14ac:dyDescent="0.25"/>
    <row r="2859" s="36" customFormat="1" x14ac:dyDescent="0.25"/>
    <row r="2860" s="36" customFormat="1" x14ac:dyDescent="0.25"/>
    <row r="2861" s="36" customFormat="1" x14ac:dyDescent="0.25"/>
    <row r="2862" s="36" customFormat="1" x14ac:dyDescent="0.25"/>
    <row r="2863" s="36" customFormat="1" x14ac:dyDescent="0.25"/>
    <row r="2864" s="36" customFormat="1" x14ac:dyDescent="0.25"/>
    <row r="2865" s="36" customFormat="1" x14ac:dyDescent="0.25"/>
    <row r="2866" s="36" customFormat="1" x14ac:dyDescent="0.25"/>
    <row r="2867" s="36" customFormat="1" x14ac:dyDescent="0.25"/>
    <row r="2868" s="36" customFormat="1" x14ac:dyDescent="0.25"/>
    <row r="2869" s="36" customFormat="1" x14ac:dyDescent="0.25"/>
    <row r="2870" s="36" customFormat="1" x14ac:dyDescent="0.25"/>
    <row r="2871" s="36" customFormat="1" x14ac:dyDescent="0.25"/>
    <row r="2872" s="36" customFormat="1" x14ac:dyDescent="0.25"/>
    <row r="2873" s="36" customFormat="1" x14ac:dyDescent="0.25"/>
    <row r="2874" s="36" customFormat="1" x14ac:dyDescent="0.25"/>
    <row r="2875" s="36" customFormat="1" x14ac:dyDescent="0.25"/>
    <row r="2876" s="36" customFormat="1" x14ac:dyDescent="0.25"/>
    <row r="2877" s="36" customFormat="1" x14ac:dyDescent="0.25"/>
    <row r="2878" s="36" customFormat="1" x14ac:dyDescent="0.25"/>
    <row r="2879" s="36" customFormat="1" x14ac:dyDescent="0.25"/>
    <row r="2880" s="36" customFormat="1" x14ac:dyDescent="0.25"/>
    <row r="2881" s="36" customFormat="1" x14ac:dyDescent="0.25"/>
    <row r="2882" s="36" customFormat="1" x14ac:dyDescent="0.25"/>
    <row r="2883" s="36" customFormat="1" x14ac:dyDescent="0.25"/>
    <row r="2884" s="36" customFormat="1" x14ac:dyDescent="0.25"/>
    <row r="2885" s="36" customFormat="1" x14ac:dyDescent="0.25"/>
    <row r="2886" s="36" customFormat="1" x14ac:dyDescent="0.25"/>
    <row r="2887" s="36" customFormat="1" x14ac:dyDescent="0.25"/>
    <row r="2888" s="36" customFormat="1" x14ac:dyDescent="0.25"/>
    <row r="2889" s="36" customFormat="1" x14ac:dyDescent="0.25"/>
    <row r="2890" s="36" customFormat="1" x14ac:dyDescent="0.25"/>
    <row r="2891" s="36" customFormat="1" x14ac:dyDescent="0.25"/>
    <row r="2892" s="36" customFormat="1" x14ac:dyDescent="0.25"/>
    <row r="2893" s="36" customFormat="1" x14ac:dyDescent="0.25"/>
    <row r="2894" s="36" customFormat="1" x14ac:dyDescent="0.25"/>
    <row r="2895" s="36" customFormat="1" x14ac:dyDescent="0.25"/>
    <row r="2896" s="36" customFormat="1" x14ac:dyDescent="0.25"/>
    <row r="2897" s="36" customFormat="1" x14ac:dyDescent="0.25"/>
    <row r="2898" s="36" customFormat="1" x14ac:dyDescent="0.25"/>
    <row r="2899" s="36" customFormat="1" x14ac:dyDescent="0.25"/>
    <row r="2900" s="36" customFormat="1" x14ac:dyDescent="0.25"/>
    <row r="2901" s="36" customFormat="1" x14ac:dyDescent="0.25"/>
    <row r="2902" s="36" customFormat="1" x14ac:dyDescent="0.25"/>
    <row r="2903" s="36" customFormat="1" x14ac:dyDescent="0.25"/>
    <row r="2904" s="36" customFormat="1" x14ac:dyDescent="0.25"/>
    <row r="2905" s="36" customFormat="1" x14ac:dyDescent="0.25"/>
    <row r="2906" s="36" customFormat="1" x14ac:dyDescent="0.25"/>
    <row r="2907" s="36" customFormat="1" x14ac:dyDescent="0.25"/>
    <row r="2908" s="36" customFormat="1" x14ac:dyDescent="0.25"/>
    <row r="2909" s="36" customFormat="1" x14ac:dyDescent="0.25"/>
    <row r="2910" s="36" customFormat="1" x14ac:dyDescent="0.25"/>
    <row r="2911" s="36" customFormat="1" x14ac:dyDescent="0.25"/>
    <row r="2912" s="36" customFormat="1" x14ac:dyDescent="0.25"/>
    <row r="2913" s="36" customFormat="1" x14ac:dyDescent="0.25"/>
    <row r="2914" s="36" customFormat="1" x14ac:dyDescent="0.25"/>
    <row r="2915" s="36" customFormat="1" x14ac:dyDescent="0.25"/>
    <row r="2916" s="36" customFormat="1" x14ac:dyDescent="0.25"/>
    <row r="2917" s="36" customFormat="1" x14ac:dyDescent="0.25"/>
    <row r="2918" s="36" customFormat="1" x14ac:dyDescent="0.25"/>
    <row r="2919" s="36" customFormat="1" x14ac:dyDescent="0.25"/>
    <row r="2920" s="36" customFormat="1" x14ac:dyDescent="0.25"/>
    <row r="2921" s="36" customFormat="1" x14ac:dyDescent="0.25"/>
    <row r="2922" s="36" customFormat="1" x14ac:dyDescent="0.25"/>
    <row r="2923" s="36" customFormat="1" x14ac:dyDescent="0.25"/>
    <row r="2924" s="36" customFormat="1" x14ac:dyDescent="0.25"/>
    <row r="2925" s="36" customFormat="1" x14ac:dyDescent="0.25"/>
    <row r="2926" s="36" customFormat="1" x14ac:dyDescent="0.25"/>
    <row r="2927" s="36" customFormat="1" x14ac:dyDescent="0.25"/>
    <row r="2928" s="36" customFormat="1" x14ac:dyDescent="0.25"/>
    <row r="2929" s="36" customFormat="1" x14ac:dyDescent="0.25"/>
    <row r="2930" s="36" customFormat="1" x14ac:dyDescent="0.25"/>
    <row r="2931" s="36" customFormat="1" x14ac:dyDescent="0.25"/>
    <row r="2932" s="36" customFormat="1" x14ac:dyDescent="0.25"/>
    <row r="2933" s="36" customFormat="1" x14ac:dyDescent="0.25"/>
    <row r="2934" s="36" customFormat="1" x14ac:dyDescent="0.25"/>
    <row r="2935" s="36" customFormat="1" x14ac:dyDescent="0.25"/>
    <row r="2936" s="36" customFormat="1" x14ac:dyDescent="0.25"/>
    <row r="2937" s="36" customFormat="1" x14ac:dyDescent="0.25"/>
    <row r="2938" s="36" customFormat="1" x14ac:dyDescent="0.25"/>
    <row r="2939" s="36" customFormat="1" x14ac:dyDescent="0.25"/>
    <row r="2940" s="36" customFormat="1" x14ac:dyDescent="0.25"/>
    <row r="2941" s="36" customFormat="1" x14ac:dyDescent="0.25"/>
    <row r="2942" s="36" customFormat="1" x14ac:dyDescent="0.25"/>
    <row r="2943" s="36" customFormat="1" x14ac:dyDescent="0.25"/>
    <row r="2944" s="36" customFormat="1" x14ac:dyDescent="0.25"/>
    <row r="2945" s="36" customFormat="1" x14ac:dyDescent="0.25"/>
    <row r="2946" s="36" customFormat="1" x14ac:dyDescent="0.25"/>
    <row r="2947" s="36" customFormat="1" x14ac:dyDescent="0.25"/>
    <row r="2948" s="36" customFormat="1" x14ac:dyDescent="0.25"/>
    <row r="2949" s="36" customFormat="1" x14ac:dyDescent="0.25"/>
    <row r="2950" s="36" customFormat="1" x14ac:dyDescent="0.25"/>
    <row r="2951" s="36" customFormat="1" x14ac:dyDescent="0.25"/>
    <row r="2952" s="36" customFormat="1" x14ac:dyDescent="0.25"/>
    <row r="2953" s="36" customFormat="1" x14ac:dyDescent="0.25"/>
    <row r="2954" s="36" customFormat="1" x14ac:dyDescent="0.25"/>
    <row r="2955" s="36" customFormat="1" x14ac:dyDescent="0.25"/>
    <row r="2956" s="36" customFormat="1" x14ac:dyDescent="0.25"/>
    <row r="2957" s="36" customFormat="1" x14ac:dyDescent="0.25"/>
    <row r="2958" s="36" customFormat="1" x14ac:dyDescent="0.25"/>
    <row r="2959" s="36" customFormat="1" x14ac:dyDescent="0.25"/>
    <row r="2960" s="36" customFormat="1" x14ac:dyDescent="0.25"/>
    <row r="2961" s="36" customFormat="1" x14ac:dyDescent="0.25"/>
    <row r="2962" s="36" customFormat="1" x14ac:dyDescent="0.25"/>
    <row r="2963" s="36" customFormat="1" x14ac:dyDescent="0.25"/>
    <row r="2964" s="36" customFormat="1" x14ac:dyDescent="0.25"/>
    <row r="2965" s="36" customFormat="1" x14ac:dyDescent="0.25"/>
    <row r="2966" s="36" customFormat="1" x14ac:dyDescent="0.25"/>
    <row r="2967" s="36" customFormat="1" x14ac:dyDescent="0.25"/>
    <row r="2968" s="36" customFormat="1" x14ac:dyDescent="0.25"/>
    <row r="2969" s="36" customFormat="1" x14ac:dyDescent="0.25"/>
    <row r="2970" s="36" customFormat="1" x14ac:dyDescent="0.25"/>
    <row r="2971" s="36" customFormat="1" x14ac:dyDescent="0.25"/>
    <row r="2972" s="36" customFormat="1" x14ac:dyDescent="0.25"/>
    <row r="2973" s="36" customFormat="1" x14ac:dyDescent="0.25"/>
    <row r="2974" s="36" customFormat="1" x14ac:dyDescent="0.25"/>
    <row r="2975" s="36" customFormat="1" x14ac:dyDescent="0.25"/>
    <row r="2976" s="36" customFormat="1" x14ac:dyDescent="0.25"/>
    <row r="2977" s="36" customFormat="1" x14ac:dyDescent="0.25"/>
    <row r="2978" s="36" customFormat="1" x14ac:dyDescent="0.25"/>
    <row r="2979" s="36" customFormat="1" x14ac:dyDescent="0.25"/>
    <row r="2980" s="36" customFormat="1" x14ac:dyDescent="0.25"/>
    <row r="2981" s="36" customFormat="1" x14ac:dyDescent="0.25"/>
    <row r="2982" s="36" customFormat="1" x14ac:dyDescent="0.25"/>
    <row r="2983" s="36" customFormat="1" x14ac:dyDescent="0.25"/>
    <row r="2984" s="36" customFormat="1" x14ac:dyDescent="0.25"/>
    <row r="2985" s="36" customFormat="1" x14ac:dyDescent="0.25"/>
    <row r="2986" s="36" customFormat="1" x14ac:dyDescent="0.25"/>
    <row r="2987" s="36" customFormat="1" x14ac:dyDescent="0.25"/>
    <row r="2988" s="36" customFormat="1" x14ac:dyDescent="0.25"/>
    <row r="2989" s="36" customFormat="1" x14ac:dyDescent="0.25"/>
    <row r="2990" s="36" customFormat="1" x14ac:dyDescent="0.25"/>
    <row r="2991" s="36" customFormat="1" x14ac:dyDescent="0.25"/>
    <row r="2992" s="36" customFormat="1" x14ac:dyDescent="0.25"/>
    <row r="2993" s="36" customFormat="1" x14ac:dyDescent="0.25"/>
    <row r="2994" s="36" customFormat="1" x14ac:dyDescent="0.25"/>
    <row r="2995" s="36" customFormat="1" x14ac:dyDescent="0.25"/>
    <row r="2996" s="36" customFormat="1" x14ac:dyDescent="0.25"/>
    <row r="2997" s="36" customFormat="1" x14ac:dyDescent="0.25"/>
    <row r="2998" s="36" customFormat="1" x14ac:dyDescent="0.25"/>
    <row r="2999" s="36" customFormat="1" x14ac:dyDescent="0.25"/>
    <row r="3000" s="36" customFormat="1" x14ac:dyDescent="0.25"/>
    <row r="3001" s="36" customFormat="1" x14ac:dyDescent="0.25"/>
    <row r="3002" s="36" customFormat="1" x14ac:dyDescent="0.25"/>
    <row r="3003" s="36" customFormat="1" x14ac:dyDescent="0.25"/>
    <row r="3004" s="36" customFormat="1" x14ac:dyDescent="0.25"/>
    <row r="3005" s="36" customFormat="1" x14ac:dyDescent="0.25"/>
    <row r="3006" s="36" customFormat="1" x14ac:dyDescent="0.25"/>
    <row r="3007" s="36" customFormat="1" x14ac:dyDescent="0.25"/>
    <row r="3008" s="36" customFormat="1" x14ac:dyDescent="0.25"/>
    <row r="3009" s="36" customFormat="1" x14ac:dyDescent="0.25"/>
    <row r="3010" s="36" customFormat="1" x14ac:dyDescent="0.25"/>
    <row r="3011" s="36" customFormat="1" x14ac:dyDescent="0.25"/>
    <row r="3012" s="36" customFormat="1" x14ac:dyDescent="0.25"/>
    <row r="3013" s="36" customFormat="1" x14ac:dyDescent="0.25"/>
    <row r="3014" s="36" customFormat="1" x14ac:dyDescent="0.25"/>
    <row r="3015" s="36" customFormat="1" x14ac:dyDescent="0.25"/>
    <row r="3016" s="36" customFormat="1" x14ac:dyDescent="0.25"/>
    <row r="3017" s="36" customFormat="1" x14ac:dyDescent="0.25"/>
    <row r="3018" s="36" customFormat="1" x14ac:dyDescent="0.25"/>
    <row r="3019" s="36" customFormat="1" x14ac:dyDescent="0.25"/>
    <row r="3020" s="36" customFormat="1" x14ac:dyDescent="0.25"/>
    <row r="3021" s="36" customFormat="1" x14ac:dyDescent="0.25"/>
    <row r="3022" s="36" customFormat="1" x14ac:dyDescent="0.25"/>
    <row r="3023" s="36" customFormat="1" x14ac:dyDescent="0.25"/>
    <row r="3024" s="36" customFormat="1" x14ac:dyDescent="0.25"/>
    <row r="3025" s="36" customFormat="1" x14ac:dyDescent="0.25"/>
    <row r="3026" s="36" customFormat="1" x14ac:dyDescent="0.25"/>
    <row r="3027" s="36" customFormat="1" x14ac:dyDescent="0.25"/>
    <row r="3028" s="36" customFormat="1" x14ac:dyDescent="0.25"/>
    <row r="3029" s="36" customFormat="1" x14ac:dyDescent="0.25"/>
    <row r="3030" s="36" customFormat="1" x14ac:dyDescent="0.25"/>
    <row r="3031" s="36" customFormat="1" x14ac:dyDescent="0.25"/>
    <row r="3032" s="36" customFormat="1" x14ac:dyDescent="0.25"/>
    <row r="3033" s="36" customFormat="1" x14ac:dyDescent="0.25"/>
    <row r="3034" s="36" customFormat="1" x14ac:dyDescent="0.25"/>
    <row r="3035" s="36" customFormat="1" x14ac:dyDescent="0.25"/>
    <row r="3036" s="36" customFormat="1" x14ac:dyDescent="0.25"/>
    <row r="3037" s="36" customFormat="1" x14ac:dyDescent="0.25"/>
    <row r="3038" s="36" customFormat="1" x14ac:dyDescent="0.25"/>
    <row r="3039" s="36" customFormat="1" x14ac:dyDescent="0.25"/>
    <row r="3040" s="36" customFormat="1" x14ac:dyDescent="0.25"/>
    <row r="3041" s="36" customFormat="1" x14ac:dyDescent="0.25"/>
    <row r="3042" s="36" customFormat="1" x14ac:dyDescent="0.25"/>
    <row r="3043" s="36" customFormat="1" x14ac:dyDescent="0.25"/>
    <row r="3044" s="36" customFormat="1" x14ac:dyDescent="0.25"/>
    <row r="3045" s="36" customFormat="1" x14ac:dyDescent="0.25"/>
    <row r="3046" s="36" customFormat="1" x14ac:dyDescent="0.25"/>
    <row r="3047" s="36" customFormat="1" x14ac:dyDescent="0.25"/>
    <row r="3048" s="36" customFormat="1" x14ac:dyDescent="0.25"/>
    <row r="3049" s="36" customFormat="1" x14ac:dyDescent="0.25"/>
    <row r="3050" s="36" customFormat="1" x14ac:dyDescent="0.25"/>
    <row r="3051" s="36" customFormat="1" x14ac:dyDescent="0.25"/>
    <row r="3052" s="36" customFormat="1" x14ac:dyDescent="0.25"/>
    <row r="3053" s="36" customFormat="1" x14ac:dyDescent="0.25"/>
    <row r="3054" s="36" customFormat="1" x14ac:dyDescent="0.25"/>
    <row r="3055" s="36" customFormat="1" x14ac:dyDescent="0.25"/>
    <row r="3056" s="36" customFormat="1" x14ac:dyDescent="0.25"/>
    <row r="3057" s="36" customFormat="1" x14ac:dyDescent="0.25"/>
    <row r="3058" s="36" customFormat="1" x14ac:dyDescent="0.25"/>
    <row r="3059" s="36" customFormat="1" x14ac:dyDescent="0.25"/>
    <row r="3060" s="36" customFormat="1" x14ac:dyDescent="0.25"/>
    <row r="3061" s="36" customFormat="1" x14ac:dyDescent="0.25"/>
    <row r="3062" s="36" customFormat="1" x14ac:dyDescent="0.25"/>
    <row r="3063" s="36" customFormat="1" x14ac:dyDescent="0.25"/>
    <row r="3064" s="36" customFormat="1" x14ac:dyDescent="0.25"/>
    <row r="3065" s="36" customFormat="1" x14ac:dyDescent="0.25"/>
    <row r="3066" s="36" customFormat="1" x14ac:dyDescent="0.25"/>
    <row r="3067" s="36" customFormat="1" x14ac:dyDescent="0.25"/>
    <row r="3068" s="36" customFormat="1" x14ac:dyDescent="0.25"/>
    <row r="3069" s="36" customFormat="1" x14ac:dyDescent="0.25"/>
    <row r="3070" s="36" customFormat="1" x14ac:dyDescent="0.25"/>
    <row r="3071" s="36" customFormat="1" x14ac:dyDescent="0.25"/>
    <row r="3072" s="36" customFormat="1" x14ac:dyDescent="0.25"/>
    <row r="3073" s="36" customFormat="1" x14ac:dyDescent="0.25"/>
    <row r="3074" s="36" customFormat="1" x14ac:dyDescent="0.25"/>
    <row r="3075" s="36" customFormat="1" x14ac:dyDescent="0.25"/>
    <row r="3076" s="36" customFormat="1" x14ac:dyDescent="0.25"/>
    <row r="3077" s="36" customFormat="1" x14ac:dyDescent="0.25"/>
    <row r="3078" s="36" customFormat="1" x14ac:dyDescent="0.25"/>
    <row r="3079" s="36" customFormat="1" x14ac:dyDescent="0.25"/>
    <row r="3080" s="36" customFormat="1" x14ac:dyDescent="0.25"/>
    <row r="3081" s="36" customFormat="1" x14ac:dyDescent="0.25"/>
    <row r="3082" s="36" customFormat="1" x14ac:dyDescent="0.25"/>
    <row r="3083" s="36" customFormat="1" x14ac:dyDescent="0.25"/>
    <row r="3084" s="36" customFormat="1" x14ac:dyDescent="0.25"/>
    <row r="3085" s="36" customFormat="1" x14ac:dyDescent="0.25"/>
    <row r="3086" s="36" customFormat="1" x14ac:dyDescent="0.25"/>
    <row r="3087" s="36" customFormat="1" x14ac:dyDescent="0.25"/>
    <row r="3088" s="36" customFormat="1" x14ac:dyDescent="0.25"/>
    <row r="3089" s="36" customFormat="1" x14ac:dyDescent="0.25"/>
    <row r="3090" s="36" customFormat="1" x14ac:dyDescent="0.25"/>
    <row r="3091" s="36" customFormat="1" x14ac:dyDescent="0.25"/>
    <row r="3092" s="36" customFormat="1" x14ac:dyDescent="0.25"/>
    <row r="3093" s="36" customFormat="1" x14ac:dyDescent="0.25"/>
    <row r="3094" s="36" customFormat="1" x14ac:dyDescent="0.25"/>
    <row r="3095" s="36" customFormat="1" x14ac:dyDescent="0.25"/>
    <row r="3096" s="36" customFormat="1" x14ac:dyDescent="0.25"/>
    <row r="3097" s="36" customFormat="1" x14ac:dyDescent="0.25"/>
    <row r="3098" s="36" customFormat="1" x14ac:dyDescent="0.25"/>
    <row r="3099" s="36" customFormat="1" x14ac:dyDescent="0.25"/>
    <row r="3100" s="36" customFormat="1" x14ac:dyDescent="0.25"/>
    <row r="3101" s="36" customFormat="1" x14ac:dyDescent="0.25"/>
    <row r="3102" s="36" customFormat="1" x14ac:dyDescent="0.25"/>
    <row r="3103" s="36" customFormat="1" x14ac:dyDescent="0.25"/>
    <row r="3104" s="36" customFormat="1" x14ac:dyDescent="0.25"/>
    <row r="3105" s="36" customFormat="1" x14ac:dyDescent="0.25"/>
    <row r="3106" s="36" customFormat="1" x14ac:dyDescent="0.25"/>
    <row r="3107" s="36" customFormat="1" x14ac:dyDescent="0.25"/>
    <row r="3108" s="36" customFormat="1" x14ac:dyDescent="0.25"/>
    <row r="3109" s="36" customFormat="1" x14ac:dyDescent="0.25"/>
    <row r="3110" s="36" customFormat="1" x14ac:dyDescent="0.25"/>
    <row r="3111" s="36" customFormat="1" x14ac:dyDescent="0.25"/>
    <row r="3112" s="36" customFormat="1" x14ac:dyDescent="0.25"/>
    <row r="3113" s="36" customFormat="1" x14ac:dyDescent="0.25"/>
    <row r="3114" s="36" customFormat="1" x14ac:dyDescent="0.25"/>
    <row r="3115" s="36" customFormat="1" x14ac:dyDescent="0.25"/>
    <row r="3116" s="36" customFormat="1" x14ac:dyDescent="0.25"/>
    <row r="3117" s="36" customFormat="1" x14ac:dyDescent="0.25"/>
    <row r="3118" s="36" customFormat="1" x14ac:dyDescent="0.25"/>
    <row r="3119" s="36" customFormat="1" x14ac:dyDescent="0.25"/>
    <row r="3120" s="36" customFormat="1" x14ac:dyDescent="0.25"/>
    <row r="3121" s="36" customFormat="1" x14ac:dyDescent="0.25"/>
    <row r="3122" s="36" customFormat="1" x14ac:dyDescent="0.25"/>
    <row r="3123" s="36" customFormat="1" x14ac:dyDescent="0.25"/>
    <row r="3124" s="36" customFormat="1" x14ac:dyDescent="0.25"/>
    <row r="3125" s="36" customFormat="1" x14ac:dyDescent="0.25"/>
    <row r="3126" s="36" customFormat="1" x14ac:dyDescent="0.25"/>
    <row r="3127" s="36" customFormat="1" x14ac:dyDescent="0.25"/>
    <row r="3128" s="36" customFormat="1" x14ac:dyDescent="0.25"/>
    <row r="3129" s="36" customFormat="1" x14ac:dyDescent="0.25"/>
    <row r="3130" s="36" customFormat="1" x14ac:dyDescent="0.25"/>
    <row r="3131" s="36" customFormat="1" x14ac:dyDescent="0.25"/>
    <row r="3132" s="36" customFormat="1" x14ac:dyDescent="0.25"/>
    <row r="3133" s="36" customFormat="1" x14ac:dyDescent="0.25"/>
    <row r="3134" s="36" customFormat="1" x14ac:dyDescent="0.25"/>
    <row r="3135" s="36" customFormat="1" x14ac:dyDescent="0.25"/>
    <row r="3136" s="36" customFormat="1" x14ac:dyDescent="0.25"/>
    <row r="3137" s="36" customFormat="1" x14ac:dyDescent="0.25"/>
    <row r="3138" s="36" customFormat="1" x14ac:dyDescent="0.25"/>
    <row r="3139" s="36" customFormat="1" x14ac:dyDescent="0.25"/>
    <row r="3140" s="36" customFormat="1" x14ac:dyDescent="0.25"/>
    <row r="3141" s="36" customFormat="1" x14ac:dyDescent="0.25"/>
    <row r="3142" s="36" customFormat="1" x14ac:dyDescent="0.25"/>
    <row r="3143" s="36" customFormat="1" x14ac:dyDescent="0.25"/>
    <row r="3144" s="36" customFormat="1" x14ac:dyDescent="0.25"/>
    <row r="3145" s="36" customFormat="1" x14ac:dyDescent="0.25"/>
    <row r="3146" s="36" customFormat="1" x14ac:dyDescent="0.25"/>
    <row r="3147" s="36" customFormat="1" x14ac:dyDescent="0.25"/>
    <row r="3148" s="36" customFormat="1" x14ac:dyDescent="0.25"/>
    <row r="3149" s="36" customFormat="1" x14ac:dyDescent="0.25"/>
    <row r="3150" s="36" customFormat="1" x14ac:dyDescent="0.25"/>
    <row r="3151" s="36" customFormat="1" x14ac:dyDescent="0.25"/>
    <row r="3152" s="36" customFormat="1" x14ac:dyDescent="0.25"/>
    <row r="3153" s="36" customFormat="1" x14ac:dyDescent="0.25"/>
    <row r="3154" s="36" customFormat="1" x14ac:dyDescent="0.25"/>
    <row r="3155" s="36" customFormat="1" x14ac:dyDescent="0.25"/>
    <row r="3156" s="36" customFormat="1" x14ac:dyDescent="0.25"/>
    <row r="3157" s="36" customFormat="1" x14ac:dyDescent="0.25"/>
    <row r="3158" s="36" customFormat="1" x14ac:dyDescent="0.25"/>
    <row r="3159" s="36" customFormat="1" x14ac:dyDescent="0.25"/>
    <row r="3160" s="36" customFormat="1" x14ac:dyDescent="0.25"/>
    <row r="3161" s="36" customFormat="1" x14ac:dyDescent="0.25"/>
    <row r="3162" s="36" customFormat="1" x14ac:dyDescent="0.25"/>
    <row r="3163" s="36" customFormat="1" x14ac:dyDescent="0.25"/>
    <row r="3164" s="36" customFormat="1" x14ac:dyDescent="0.25"/>
    <row r="3165" s="36" customFormat="1" x14ac:dyDescent="0.25"/>
    <row r="3166" s="36" customFormat="1" x14ac:dyDescent="0.25"/>
    <row r="3167" s="36" customFormat="1" x14ac:dyDescent="0.25"/>
    <row r="3168" s="36" customFormat="1" x14ac:dyDescent="0.25"/>
    <row r="3169" s="36" customFormat="1" x14ac:dyDescent="0.25"/>
    <row r="3170" s="36" customFormat="1" x14ac:dyDescent="0.25"/>
    <row r="3171" s="36" customFormat="1" x14ac:dyDescent="0.25"/>
    <row r="3172" s="36" customFormat="1" x14ac:dyDescent="0.25"/>
    <row r="3173" s="36" customFormat="1" x14ac:dyDescent="0.25"/>
    <row r="3174" s="36" customFormat="1" x14ac:dyDescent="0.25"/>
    <row r="3175" s="36" customFormat="1" x14ac:dyDescent="0.25"/>
    <row r="3176" s="36" customFormat="1" x14ac:dyDescent="0.25"/>
    <row r="3177" s="36" customFormat="1" x14ac:dyDescent="0.25"/>
    <row r="3178" s="36" customFormat="1" x14ac:dyDescent="0.25"/>
    <row r="3179" s="36" customFormat="1" x14ac:dyDescent="0.25"/>
    <row r="3180" s="36" customFormat="1" x14ac:dyDescent="0.25"/>
    <row r="3181" s="36" customFormat="1" x14ac:dyDescent="0.25"/>
    <row r="3182" s="36" customFormat="1" x14ac:dyDescent="0.25"/>
    <row r="3183" s="36" customFormat="1" x14ac:dyDescent="0.25"/>
    <row r="3184" s="36" customFormat="1" x14ac:dyDescent="0.25"/>
    <row r="3185" s="36" customFormat="1" x14ac:dyDescent="0.25"/>
    <row r="3186" s="36" customFormat="1" x14ac:dyDescent="0.25"/>
    <row r="3187" s="36" customFormat="1" x14ac:dyDescent="0.25"/>
    <row r="3188" s="36" customFormat="1" x14ac:dyDescent="0.25"/>
    <row r="3189" s="36" customFormat="1" x14ac:dyDescent="0.25"/>
    <row r="3190" s="36" customFormat="1" x14ac:dyDescent="0.25"/>
    <row r="3191" s="36" customFormat="1" x14ac:dyDescent="0.25"/>
    <row r="3192" s="36" customFormat="1" x14ac:dyDescent="0.25"/>
    <row r="3193" s="36" customFormat="1" x14ac:dyDescent="0.25"/>
    <row r="3194" s="36" customFormat="1" x14ac:dyDescent="0.25"/>
    <row r="3195" s="36" customFormat="1" x14ac:dyDescent="0.25"/>
    <row r="3196" s="36" customFormat="1" x14ac:dyDescent="0.25"/>
    <row r="3197" s="36" customFormat="1" x14ac:dyDescent="0.25"/>
    <row r="3198" s="36" customFormat="1" x14ac:dyDescent="0.25"/>
    <row r="3199" s="36" customFormat="1" x14ac:dyDescent="0.25"/>
    <row r="3200" s="36" customFormat="1" x14ac:dyDescent="0.25"/>
    <row r="3201" s="36" customFormat="1" x14ac:dyDescent="0.25"/>
    <row r="3202" s="36" customFormat="1" x14ac:dyDescent="0.25"/>
    <row r="3203" s="36" customFormat="1" x14ac:dyDescent="0.25"/>
    <row r="3204" s="36" customFormat="1" x14ac:dyDescent="0.25"/>
    <row r="3205" s="36" customFormat="1" x14ac:dyDescent="0.25"/>
    <row r="3206" s="36" customFormat="1" x14ac:dyDescent="0.25"/>
    <row r="3207" s="36" customFormat="1" x14ac:dyDescent="0.25"/>
    <row r="3208" s="36" customFormat="1" x14ac:dyDescent="0.25"/>
    <row r="3209" s="36" customFormat="1" x14ac:dyDescent="0.25"/>
    <row r="3210" s="36" customFormat="1" x14ac:dyDescent="0.25"/>
    <row r="3211" s="36" customFormat="1" x14ac:dyDescent="0.25"/>
    <row r="3212" s="36" customFormat="1" x14ac:dyDescent="0.25"/>
    <row r="3213" s="36" customFormat="1" x14ac:dyDescent="0.25"/>
    <row r="3214" s="36" customFormat="1" x14ac:dyDescent="0.25"/>
    <row r="3215" s="36" customFormat="1" x14ac:dyDescent="0.25"/>
    <row r="3216" s="36" customFormat="1" x14ac:dyDescent="0.25"/>
    <row r="3217" s="36" customFormat="1" x14ac:dyDescent="0.25"/>
    <row r="3218" s="36" customFormat="1" x14ac:dyDescent="0.25"/>
    <row r="3219" s="36" customFormat="1" x14ac:dyDescent="0.25"/>
    <row r="3220" s="36" customFormat="1" x14ac:dyDescent="0.25"/>
    <row r="3221" s="36" customFormat="1" x14ac:dyDescent="0.25"/>
    <row r="3222" s="36" customFormat="1" x14ac:dyDescent="0.25"/>
    <row r="3223" s="36" customFormat="1" x14ac:dyDescent="0.25"/>
    <row r="3224" s="36" customFormat="1" x14ac:dyDescent="0.25"/>
    <row r="3225" s="36" customFormat="1" x14ac:dyDescent="0.25"/>
    <row r="3226" s="36" customFormat="1" x14ac:dyDescent="0.25"/>
    <row r="3227" s="36" customFormat="1" x14ac:dyDescent="0.25"/>
    <row r="3228" s="36" customFormat="1" x14ac:dyDescent="0.25"/>
    <row r="3229" s="36" customFormat="1" x14ac:dyDescent="0.25"/>
    <row r="3230" s="36" customFormat="1" x14ac:dyDescent="0.25"/>
    <row r="3231" s="36" customFormat="1" x14ac:dyDescent="0.25"/>
    <row r="3232" s="36" customFormat="1" x14ac:dyDescent="0.25"/>
    <row r="3233" s="36" customFormat="1" x14ac:dyDescent="0.25"/>
    <row r="3234" s="36" customFormat="1" x14ac:dyDescent="0.25"/>
    <row r="3235" s="36" customFormat="1" x14ac:dyDescent="0.25"/>
    <row r="3236" s="36" customFormat="1" x14ac:dyDescent="0.25"/>
    <row r="3237" s="36" customFormat="1" x14ac:dyDescent="0.25"/>
    <row r="3238" s="36" customFormat="1" x14ac:dyDescent="0.25"/>
    <row r="3239" s="36" customFormat="1" x14ac:dyDescent="0.25"/>
    <row r="3240" s="36" customFormat="1" x14ac:dyDescent="0.25"/>
    <row r="3241" s="36" customFormat="1" x14ac:dyDescent="0.25"/>
    <row r="3242" s="36" customFormat="1" x14ac:dyDescent="0.25"/>
    <row r="3243" s="36" customFormat="1" x14ac:dyDescent="0.25"/>
    <row r="3244" s="36" customFormat="1" x14ac:dyDescent="0.25"/>
    <row r="3245" s="36" customFormat="1" x14ac:dyDescent="0.25"/>
    <row r="3246" s="36" customFormat="1" x14ac:dyDescent="0.25"/>
    <row r="3247" s="36" customFormat="1" x14ac:dyDescent="0.25"/>
    <row r="3248" s="36" customFormat="1" x14ac:dyDescent="0.25"/>
    <row r="3249" s="36" customFormat="1" x14ac:dyDescent="0.25"/>
    <row r="3250" s="36" customFormat="1" x14ac:dyDescent="0.25"/>
    <row r="3251" s="36" customFormat="1" x14ac:dyDescent="0.25"/>
    <row r="3252" s="36" customFormat="1" x14ac:dyDescent="0.25"/>
    <row r="3253" s="36" customFormat="1" x14ac:dyDescent="0.25"/>
    <row r="3254" s="36" customFormat="1" x14ac:dyDescent="0.25"/>
    <row r="3255" s="36" customFormat="1" x14ac:dyDescent="0.25"/>
    <row r="3256" s="36" customFormat="1" x14ac:dyDescent="0.25"/>
    <row r="3257" s="36" customFormat="1" x14ac:dyDescent="0.25"/>
    <row r="3258" s="36" customFormat="1" x14ac:dyDescent="0.25"/>
    <row r="3259" s="36" customFormat="1" x14ac:dyDescent="0.25"/>
    <row r="3260" s="36" customFormat="1" x14ac:dyDescent="0.25"/>
    <row r="3261" s="36" customFormat="1" x14ac:dyDescent="0.25"/>
    <row r="3262" s="36" customFormat="1" x14ac:dyDescent="0.25"/>
    <row r="3263" s="36" customFormat="1" x14ac:dyDescent="0.25"/>
    <row r="3264" s="36" customFormat="1" x14ac:dyDescent="0.25"/>
    <row r="3265" s="36" customFormat="1" x14ac:dyDescent="0.25"/>
    <row r="3266" s="36" customFormat="1" x14ac:dyDescent="0.25"/>
    <row r="3267" s="36" customFormat="1" x14ac:dyDescent="0.25"/>
    <row r="3268" s="36" customFormat="1" x14ac:dyDescent="0.25"/>
    <row r="3269" s="36" customFormat="1" x14ac:dyDescent="0.25"/>
    <row r="3270" s="36" customFormat="1" x14ac:dyDescent="0.25"/>
    <row r="3271" s="36" customFormat="1" x14ac:dyDescent="0.25"/>
    <row r="3272" s="36" customFormat="1" x14ac:dyDescent="0.25"/>
    <row r="3273" s="36" customFormat="1" x14ac:dyDescent="0.25"/>
    <row r="3274" s="36" customFormat="1" x14ac:dyDescent="0.25"/>
    <row r="3275" s="36" customFormat="1" x14ac:dyDescent="0.25"/>
    <row r="3276" s="36" customFormat="1" x14ac:dyDescent="0.25"/>
    <row r="3277" s="36" customFormat="1" x14ac:dyDescent="0.25"/>
    <row r="3278" s="36" customFormat="1" x14ac:dyDescent="0.25"/>
    <row r="3279" s="36" customFormat="1" x14ac:dyDescent="0.25"/>
    <row r="3280" s="36" customFormat="1" x14ac:dyDescent="0.25"/>
    <row r="3281" s="36" customFormat="1" x14ac:dyDescent="0.25"/>
    <row r="3282" s="36" customFormat="1" x14ac:dyDescent="0.25"/>
    <row r="3283" s="36" customFormat="1" x14ac:dyDescent="0.25"/>
    <row r="3284" s="36" customFormat="1" x14ac:dyDescent="0.25"/>
    <row r="3285" s="36" customFormat="1" x14ac:dyDescent="0.25"/>
    <row r="3286" s="36" customFormat="1" x14ac:dyDescent="0.25"/>
    <row r="3287" s="36" customFormat="1" x14ac:dyDescent="0.25"/>
    <row r="3288" s="36" customFormat="1" x14ac:dyDescent="0.25"/>
    <row r="3289" s="36" customFormat="1" x14ac:dyDescent="0.25"/>
    <row r="3290" s="36" customFormat="1" x14ac:dyDescent="0.25"/>
    <row r="3291" s="36" customFormat="1" x14ac:dyDescent="0.25"/>
    <row r="3292" s="36" customFormat="1" x14ac:dyDescent="0.25"/>
    <row r="3293" s="36" customFormat="1" x14ac:dyDescent="0.25"/>
    <row r="3294" s="36" customFormat="1" x14ac:dyDescent="0.25"/>
    <row r="3295" s="36" customFormat="1" x14ac:dyDescent="0.25"/>
    <row r="3296" s="36" customFormat="1" x14ac:dyDescent="0.25"/>
    <row r="3297" s="36" customFormat="1" x14ac:dyDescent="0.25"/>
    <row r="3298" s="36" customFormat="1" x14ac:dyDescent="0.25"/>
    <row r="3299" s="36" customFormat="1" x14ac:dyDescent="0.25"/>
    <row r="3300" s="36" customFormat="1" x14ac:dyDescent="0.25"/>
    <row r="3301" s="36" customFormat="1" x14ac:dyDescent="0.25"/>
    <row r="3302" s="36" customFormat="1" x14ac:dyDescent="0.25"/>
    <row r="3303" s="36" customFormat="1" x14ac:dyDescent="0.25"/>
    <row r="3304" s="36" customFormat="1" x14ac:dyDescent="0.25"/>
    <row r="3305" s="36" customFormat="1" x14ac:dyDescent="0.25"/>
    <row r="3306" s="36" customFormat="1" x14ac:dyDescent="0.25"/>
    <row r="3307" s="36" customFormat="1" x14ac:dyDescent="0.25"/>
    <row r="3308" s="36" customFormat="1" x14ac:dyDescent="0.25"/>
    <row r="3309" s="36" customFormat="1" x14ac:dyDescent="0.25"/>
    <row r="3310" s="36" customFormat="1" x14ac:dyDescent="0.25"/>
    <row r="3311" s="36" customFormat="1" x14ac:dyDescent="0.25"/>
    <row r="3312" s="36" customFormat="1" x14ac:dyDescent="0.25"/>
    <row r="3313" s="36" customFormat="1" x14ac:dyDescent="0.25"/>
    <row r="3314" s="36" customFormat="1" x14ac:dyDescent="0.25"/>
    <row r="3315" s="36" customFormat="1" x14ac:dyDescent="0.25"/>
    <row r="3316" s="36" customFormat="1" x14ac:dyDescent="0.25"/>
    <row r="3317" s="36" customFormat="1" x14ac:dyDescent="0.25"/>
    <row r="3318" s="36" customFormat="1" x14ac:dyDescent="0.25"/>
    <row r="3319" s="36" customFormat="1" x14ac:dyDescent="0.25"/>
    <row r="3320" s="36" customFormat="1" x14ac:dyDescent="0.25"/>
    <row r="3321" s="36" customFormat="1" x14ac:dyDescent="0.25"/>
    <row r="3322" s="36" customFormat="1" x14ac:dyDescent="0.25"/>
    <row r="3323" s="36" customFormat="1" x14ac:dyDescent="0.25"/>
    <row r="3324" s="36" customFormat="1" x14ac:dyDescent="0.25"/>
    <row r="3325" s="36" customFormat="1" x14ac:dyDescent="0.25"/>
    <row r="3326" s="36" customFormat="1" x14ac:dyDescent="0.25"/>
    <row r="3327" s="36" customFormat="1" x14ac:dyDescent="0.25"/>
    <row r="3328" s="36" customFormat="1" x14ac:dyDescent="0.25"/>
    <row r="3329" s="36" customFormat="1" x14ac:dyDescent="0.25"/>
    <row r="3330" s="36" customFormat="1" x14ac:dyDescent="0.25"/>
    <row r="3331" s="36" customFormat="1" x14ac:dyDescent="0.25"/>
    <row r="3332" s="36" customFormat="1" x14ac:dyDescent="0.25"/>
    <row r="3333" s="36" customFormat="1" x14ac:dyDescent="0.25"/>
    <row r="3334" s="36" customFormat="1" x14ac:dyDescent="0.25"/>
    <row r="3335" s="36" customFormat="1" x14ac:dyDescent="0.25"/>
    <row r="3336" s="36" customFormat="1" x14ac:dyDescent="0.25"/>
    <row r="3337" s="36" customFormat="1" x14ac:dyDescent="0.25"/>
    <row r="3338" s="36" customFormat="1" x14ac:dyDescent="0.25"/>
    <row r="3339" s="36" customFormat="1" x14ac:dyDescent="0.25"/>
    <row r="3340" s="36" customFormat="1" x14ac:dyDescent="0.25"/>
    <row r="3341" s="36" customFormat="1" x14ac:dyDescent="0.25"/>
    <row r="3342" s="36" customFormat="1" x14ac:dyDescent="0.25"/>
    <row r="3343" s="36" customFormat="1" x14ac:dyDescent="0.25"/>
    <row r="3344" s="36" customFormat="1" x14ac:dyDescent="0.25"/>
    <row r="3345" s="36" customFormat="1" x14ac:dyDescent="0.25"/>
    <row r="3346" s="36" customFormat="1" x14ac:dyDescent="0.25"/>
    <row r="3347" s="36" customFormat="1" x14ac:dyDescent="0.25"/>
    <row r="3348" s="36" customFormat="1" x14ac:dyDescent="0.25"/>
    <row r="3349" s="36" customFormat="1" x14ac:dyDescent="0.25"/>
    <row r="3350" s="36" customFormat="1" x14ac:dyDescent="0.25"/>
    <row r="3351" s="36" customFormat="1" x14ac:dyDescent="0.25"/>
    <row r="3352" s="36" customFormat="1" x14ac:dyDescent="0.25"/>
    <row r="3353" s="36" customFormat="1" x14ac:dyDescent="0.25"/>
    <row r="3354" s="36" customFormat="1" x14ac:dyDescent="0.25"/>
    <row r="3355" s="36" customFormat="1" x14ac:dyDescent="0.25"/>
    <row r="3356" s="36" customFormat="1" x14ac:dyDescent="0.25"/>
    <row r="3357" s="36" customFormat="1" x14ac:dyDescent="0.25"/>
    <row r="3358" s="36" customFormat="1" x14ac:dyDescent="0.25"/>
    <row r="3359" s="36" customFormat="1" x14ac:dyDescent="0.25"/>
    <row r="3360" s="36" customFormat="1" x14ac:dyDescent="0.25"/>
    <row r="3361" s="36" customFormat="1" x14ac:dyDescent="0.25"/>
    <row r="3362" s="36" customFormat="1" x14ac:dyDescent="0.25"/>
    <row r="3363" s="36" customFormat="1" x14ac:dyDescent="0.25"/>
    <row r="3364" s="36" customFormat="1" x14ac:dyDescent="0.25"/>
    <row r="3365" s="36" customFormat="1" x14ac:dyDescent="0.25"/>
    <row r="3366" s="36" customFormat="1" x14ac:dyDescent="0.25"/>
    <row r="3367" s="36" customFormat="1" x14ac:dyDescent="0.25"/>
    <row r="3368" s="36" customFormat="1" x14ac:dyDescent="0.25"/>
    <row r="3369" s="36" customFormat="1" x14ac:dyDescent="0.25"/>
    <row r="3370" s="36" customFormat="1" x14ac:dyDescent="0.25"/>
    <row r="3371" s="36" customFormat="1" x14ac:dyDescent="0.25"/>
    <row r="3372" s="36" customFormat="1" x14ac:dyDescent="0.25"/>
    <row r="3373" s="36" customFormat="1" x14ac:dyDescent="0.25"/>
    <row r="3374" s="36" customFormat="1" x14ac:dyDescent="0.25"/>
    <row r="3375" s="36" customFormat="1" x14ac:dyDescent="0.25"/>
    <row r="3376" s="36" customFormat="1" x14ac:dyDescent="0.25"/>
    <row r="3377" s="36" customFormat="1" x14ac:dyDescent="0.25"/>
    <row r="3378" s="36" customFormat="1" x14ac:dyDescent="0.25"/>
    <row r="3379" s="36" customFormat="1" x14ac:dyDescent="0.25"/>
    <row r="3380" s="36" customFormat="1" x14ac:dyDescent="0.25"/>
    <row r="3381" s="36" customFormat="1" x14ac:dyDescent="0.25"/>
    <row r="3382" s="36" customFormat="1" x14ac:dyDescent="0.25"/>
    <row r="3383" s="36" customFormat="1" x14ac:dyDescent="0.25"/>
    <row r="3384" s="36" customFormat="1" x14ac:dyDescent="0.25"/>
    <row r="3385" s="36" customFormat="1" x14ac:dyDescent="0.25"/>
    <row r="3386" s="36" customFormat="1" x14ac:dyDescent="0.25"/>
    <row r="3387" s="36" customFormat="1" x14ac:dyDescent="0.25"/>
    <row r="3388" s="36" customFormat="1" x14ac:dyDescent="0.25"/>
    <row r="3389" s="36" customFormat="1" x14ac:dyDescent="0.25"/>
    <row r="3390" s="36" customFormat="1" x14ac:dyDescent="0.25"/>
    <row r="3391" s="36" customFormat="1" x14ac:dyDescent="0.25"/>
    <row r="3392" s="36" customFormat="1" x14ac:dyDescent="0.25"/>
    <row r="3393" s="36" customFormat="1" x14ac:dyDescent="0.25"/>
    <row r="3394" s="36" customFormat="1" x14ac:dyDescent="0.25"/>
    <row r="3395" s="36" customFormat="1" x14ac:dyDescent="0.25"/>
    <row r="3396" s="36" customFormat="1" x14ac:dyDescent="0.25"/>
    <row r="3397" s="36" customFormat="1" x14ac:dyDescent="0.25"/>
    <row r="3398" s="36" customFormat="1" x14ac:dyDescent="0.25"/>
    <row r="3399" s="36" customFormat="1" x14ac:dyDescent="0.25"/>
    <row r="3400" s="36" customFormat="1" x14ac:dyDescent="0.25"/>
    <row r="3401" s="36" customFormat="1" x14ac:dyDescent="0.25"/>
    <row r="3402" s="36" customFormat="1" x14ac:dyDescent="0.25"/>
    <row r="3403" s="36" customFormat="1" x14ac:dyDescent="0.25"/>
    <row r="3404" s="36" customFormat="1" x14ac:dyDescent="0.25"/>
    <row r="3405" s="36" customFormat="1" x14ac:dyDescent="0.25"/>
    <row r="3406" s="36" customFormat="1" x14ac:dyDescent="0.25"/>
    <row r="3407" s="36" customFormat="1" x14ac:dyDescent="0.25"/>
    <row r="3408" s="36" customFormat="1" x14ac:dyDescent="0.25"/>
    <row r="3409" s="36" customFormat="1" x14ac:dyDescent="0.25"/>
    <row r="3410" s="36" customFormat="1" x14ac:dyDescent="0.25"/>
    <row r="3411" s="36" customFormat="1" x14ac:dyDescent="0.25"/>
    <row r="3412" s="36" customFormat="1" x14ac:dyDescent="0.25"/>
    <row r="3413" s="36" customFormat="1" x14ac:dyDescent="0.25"/>
    <row r="3414" s="36" customFormat="1" x14ac:dyDescent="0.25"/>
    <row r="3415" s="36" customFormat="1" x14ac:dyDescent="0.25"/>
    <row r="3416" s="36" customFormat="1" x14ac:dyDescent="0.25"/>
    <row r="3417" s="36" customFormat="1" x14ac:dyDescent="0.25"/>
    <row r="3418" s="36" customFormat="1" x14ac:dyDescent="0.25"/>
    <row r="3419" s="36" customFormat="1" x14ac:dyDescent="0.25"/>
    <row r="3420" s="36" customFormat="1" x14ac:dyDescent="0.25"/>
    <row r="3421" s="36" customFormat="1" x14ac:dyDescent="0.25"/>
    <row r="3422" s="36" customFormat="1" x14ac:dyDescent="0.25"/>
    <row r="3423" s="36" customFormat="1" x14ac:dyDescent="0.25"/>
    <row r="3424" s="36" customFormat="1" x14ac:dyDescent="0.25"/>
    <row r="3425" s="36" customFormat="1" x14ac:dyDescent="0.25"/>
    <row r="3426" s="36" customFormat="1" x14ac:dyDescent="0.25"/>
    <row r="3427" s="36" customFormat="1" x14ac:dyDescent="0.25"/>
    <row r="3428" s="36" customFormat="1" x14ac:dyDescent="0.25"/>
    <row r="3429" s="36" customFormat="1" x14ac:dyDescent="0.25"/>
    <row r="3430" s="36" customFormat="1" x14ac:dyDescent="0.25"/>
  </sheetData>
  <sheetProtection algorithmName="SHA-512" hashValue="VqMpOHsQr+EdIC1FHZSfE4Rt/gHlIjfxshX4AMxwsB0oL4SuI/DmskQ9pDb2kcLx3xLKlnUoy69tb9kb1LHivw==" saltValue="UJKJGaxkngHmS8arDTBGvg==" spinCount="100000" sheet="1" objects="1" scenarios="1"/>
  <protectedRanges>
    <protectedRange algorithmName="SHA-512" hashValue="+ziN1iu3vfVRE4MUI77JH6RTs4yW9ZxNnadMp0KJGTyb1P1Jle12v29VCqUtOYWcr6/w8bG3/z9GNY4rM0YMLg==" saltValue="NCoNRxWnzl+S7nFinJSNew==" spinCount="100000" sqref="A6:XFD10" name="Range6"/>
    <protectedRange algorithmName="SHA-512" hashValue="Su82/QwzAXSmHG4u/ZgsjcAkPPGRfN4AX1McIqPXVdn4AviFspkMmvGQbrprU+iAJVBOoHF5RoTq9BJfq/GLpQ==" saltValue="SiltRl3MDQs6e2+i3B7d+A==" spinCount="100000" sqref="A1:XFD4" name="Range5"/>
    <protectedRange algorithmName="SHA-512" hashValue="XO+wQzvLobzBgVVcFwiY2JJ3AfEjRSO/Fi6oeCWiS8RCOq4tNbq2tcqU95GpqPz52UDNYi4zqxu2rn6IUV+HDg==" saltValue="7NKgS5HxDqkHDObWuO6dQg==" spinCount="100000" sqref="FL2:FQ3" name="Range1_3"/>
    <protectedRange algorithmName="SHA-512" hashValue="XO+wQzvLobzBgVVcFwiY2JJ3AfEjRSO/Fi6oeCWiS8RCOq4tNbq2tcqU95GpqPz52UDNYi4zqxu2rn6IUV+HDg==" saltValue="7NKgS5HxDqkHDObWuO6dQg==" spinCount="100000" sqref="EA2:EB3" name="Range1_1"/>
    <protectedRange algorithmName="SHA-512" hashValue="Klo6G7Axl0a32192BHvdK7IxKYdybfpzSRbkM3KAa5eqKL7qN8y0nhhuQrKFRwWvWEb/ZRooLKEKxWuQeq+GzQ==" saltValue="LpKI9b0fGTKUesONFmufSg==" spinCount="100000" sqref="A1:B1 A4:B4 B2 A2:A3 B3:C3 D2:DZ3 EC2:FK3 D4:XFD4 D1:XFD1 FR2:XFD3" name="Range1"/>
    <protectedRange algorithmName="SHA-512" hashValue="NzFd461hHFtqHdSx9vnJI1M6fT2OcBBNZbRZamWYeJbMuTqZzwlF7QqkRvyZ7kvj+UAMZAf7JqIWZ24JbIz69g==" saltValue="m1edy9RIqRAVkbLLnZ9diA==" spinCount="100000" sqref="A6:B6 A9:B10 A7:C8 D6:XFD10" name="Range2"/>
  </protectedRange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A1356"/>
  <sheetViews>
    <sheetView workbookViewId="0">
      <pane xSplit="3" ySplit="3" topLeftCell="DV4" activePane="bottomRight" state="frozen"/>
      <selection pane="topRight" activeCell="B1" sqref="B1"/>
      <selection pane="bottomLeft" activeCell="A4" sqref="A4"/>
      <selection pane="bottomRight" sqref="A1:XFD4"/>
    </sheetView>
  </sheetViews>
  <sheetFormatPr defaultRowHeight="13.2" x14ac:dyDescent="0.25"/>
  <cols>
    <col min="1" max="1" width="13.77734375" customWidth="1"/>
    <col min="2" max="2" width="14.77734375" customWidth="1"/>
    <col min="3" max="3" width="20.44140625" customWidth="1"/>
    <col min="131" max="131" width="12" customWidth="1"/>
    <col min="132" max="132" width="11.77734375" bestFit="1" customWidth="1"/>
    <col min="133" max="142" width="19" customWidth="1"/>
    <col min="168" max="168" width="13.21875" customWidth="1"/>
    <col min="169" max="169" width="11.77734375" bestFit="1" customWidth="1"/>
    <col min="170" max="170" width="12.44140625" bestFit="1" customWidth="1"/>
    <col min="171" max="171" width="13.21875" customWidth="1"/>
    <col min="172" max="172" width="11.21875" bestFit="1" customWidth="1"/>
    <col min="173" max="173" width="11.88671875" bestFit="1" customWidth="1"/>
  </cols>
  <sheetData>
    <row r="1" spans="1:183" x14ac:dyDescent="0.25">
      <c r="A1" s="5" t="s">
        <v>186</v>
      </c>
      <c r="B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K1" s="5"/>
      <c r="DL1" s="5"/>
      <c r="DM1" s="5"/>
      <c r="DN1" s="5"/>
      <c r="DO1" s="5"/>
      <c r="DP1" s="5"/>
      <c r="DQ1" s="5"/>
      <c r="DR1" s="5"/>
      <c r="DS1" s="5"/>
      <c r="DT1" s="5"/>
      <c r="DU1" s="5"/>
      <c r="DV1" s="5"/>
      <c r="DW1" s="5"/>
      <c r="DX1" s="5"/>
      <c r="DY1" s="5"/>
      <c r="DZ1" s="5"/>
      <c r="EA1" s="5"/>
      <c r="EB1" s="5"/>
      <c r="EM1" s="5"/>
      <c r="EN1" s="5"/>
      <c r="EO1" s="5"/>
      <c r="EP1" s="5"/>
      <c r="EQ1" s="5"/>
      <c r="ER1" s="5"/>
      <c r="ES1" s="5"/>
      <c r="ET1" s="5"/>
      <c r="EU1" s="5"/>
      <c r="EV1" s="5"/>
    </row>
    <row r="2" spans="1:183" x14ac:dyDescent="0.25">
      <c r="A2" s="5" t="s">
        <v>784</v>
      </c>
      <c r="B2" s="5" t="s">
        <v>55</v>
      </c>
      <c r="C2" s="5" t="s">
        <v>789</v>
      </c>
      <c r="D2" s="5"/>
      <c r="E2" s="5" t="s">
        <v>56</v>
      </c>
      <c r="F2" s="5"/>
      <c r="G2" s="5"/>
      <c r="H2" s="5"/>
      <c r="I2" s="5"/>
      <c r="J2" s="5" t="s">
        <v>57</v>
      </c>
      <c r="K2" s="5"/>
      <c r="L2" s="5"/>
      <c r="M2" s="5"/>
      <c r="N2" s="5" t="s">
        <v>58</v>
      </c>
      <c r="O2" s="5"/>
      <c r="P2" s="5"/>
      <c r="Q2" s="5" t="s">
        <v>59</v>
      </c>
      <c r="R2" s="5"/>
      <c r="S2" s="5"/>
      <c r="T2" s="5"/>
      <c r="U2" s="5"/>
      <c r="V2" s="5"/>
      <c r="W2" s="5" t="s">
        <v>60</v>
      </c>
      <c r="X2" s="5"/>
      <c r="Y2" s="5"/>
      <c r="Z2" s="5"/>
      <c r="AA2" s="5"/>
      <c r="AB2" s="5"/>
      <c r="AC2" s="5" t="s">
        <v>60</v>
      </c>
      <c r="AD2" s="5"/>
      <c r="AE2" s="5"/>
      <c r="AF2" s="5"/>
      <c r="AG2" s="5"/>
      <c r="AH2" s="5"/>
      <c r="AI2" s="5"/>
      <c r="AJ2" s="5"/>
      <c r="AK2" s="5"/>
      <c r="AL2" s="5" t="s">
        <v>61</v>
      </c>
      <c r="AM2" s="5"/>
      <c r="AO2" s="5"/>
      <c r="AP2" s="5"/>
      <c r="AQ2" s="5"/>
      <c r="AR2" s="5"/>
      <c r="AS2" s="5"/>
      <c r="AT2" s="5"/>
      <c r="AU2" s="5"/>
      <c r="AV2" s="5" t="s">
        <v>62</v>
      </c>
      <c r="AW2" s="5"/>
      <c r="AX2" s="5"/>
      <c r="AY2" s="5"/>
      <c r="AZ2" s="5"/>
      <c r="BA2" s="5"/>
      <c r="BB2" s="5"/>
      <c r="BC2" s="5"/>
      <c r="BD2" s="5"/>
      <c r="BE2" s="5"/>
      <c r="BF2" s="5"/>
      <c r="BG2" s="5"/>
      <c r="BH2" s="5"/>
      <c r="BI2" s="5" t="s">
        <v>63</v>
      </c>
      <c r="BJ2" s="5"/>
      <c r="BK2" s="5"/>
      <c r="BL2" s="5"/>
      <c r="BM2" s="5"/>
      <c r="BN2" s="5"/>
      <c r="BO2" s="5" t="s">
        <v>64</v>
      </c>
      <c r="BP2" s="5"/>
      <c r="BQ2" s="5"/>
      <c r="BR2" s="5" t="s">
        <v>64</v>
      </c>
      <c r="BS2" s="5"/>
      <c r="BT2" s="5"/>
      <c r="BU2" s="5"/>
      <c r="BV2" s="5"/>
      <c r="BW2" s="5"/>
      <c r="BX2" s="5" t="s">
        <v>64</v>
      </c>
      <c r="BY2" s="5"/>
      <c r="BZ2" s="5"/>
      <c r="CA2" s="5"/>
      <c r="CB2" s="5"/>
      <c r="CC2" s="5"/>
      <c r="CD2" s="5" t="s">
        <v>65</v>
      </c>
      <c r="CE2" s="5"/>
      <c r="CF2" s="5"/>
      <c r="CG2" s="5"/>
      <c r="CH2" s="5"/>
      <c r="CI2" s="5"/>
      <c r="CJ2" s="5"/>
      <c r="CK2" s="5"/>
      <c r="CL2" s="5"/>
      <c r="CM2" s="5"/>
      <c r="CN2" t="s">
        <v>249</v>
      </c>
      <c r="CV2" t="s">
        <v>250</v>
      </c>
      <c r="CX2" s="5" t="s">
        <v>66</v>
      </c>
      <c r="CY2" s="5"/>
      <c r="CZ2" s="5"/>
      <c r="DA2" s="5"/>
      <c r="DB2" s="5"/>
      <c r="DC2" s="5"/>
      <c r="DD2" s="5"/>
      <c r="DE2" s="5"/>
      <c r="DF2" s="5"/>
      <c r="DG2" s="5"/>
      <c r="DH2" s="5"/>
      <c r="DI2" s="5"/>
      <c r="DJ2" s="5" t="s">
        <v>67</v>
      </c>
      <c r="DK2" s="5"/>
      <c r="DL2" s="5"/>
      <c r="DM2" s="5"/>
      <c r="DN2" s="5"/>
      <c r="DO2" s="5"/>
      <c r="EA2" s="5" t="s">
        <v>790</v>
      </c>
      <c r="EB2" s="5"/>
      <c r="EC2" s="5" t="s">
        <v>68</v>
      </c>
      <c r="ED2" s="5"/>
      <c r="EE2" s="5" t="s">
        <v>69</v>
      </c>
      <c r="EF2" s="5"/>
      <c r="EG2" s="5"/>
      <c r="EH2" s="5"/>
      <c r="EI2" s="5"/>
      <c r="EJ2" s="5" t="s">
        <v>70</v>
      </c>
      <c r="EK2" s="5"/>
      <c r="EL2" s="5"/>
      <c r="EM2" s="5"/>
      <c r="EN2" s="5" t="s">
        <v>71</v>
      </c>
      <c r="EO2" s="5"/>
      <c r="EP2" s="5"/>
      <c r="EQ2" s="5"/>
      <c r="ER2" s="5"/>
      <c r="ES2" s="5" t="s">
        <v>72</v>
      </c>
      <c r="ET2" s="5"/>
      <c r="EU2" s="5" t="s">
        <v>73</v>
      </c>
      <c r="EV2" s="5"/>
      <c r="EW2" s="5"/>
      <c r="EX2" s="5"/>
      <c r="EY2" s="5"/>
      <c r="EZ2" s="5"/>
      <c r="FA2" s="5" t="s">
        <v>74</v>
      </c>
      <c r="FB2" s="5"/>
      <c r="FC2" s="5"/>
      <c r="FD2" s="5"/>
      <c r="FE2" s="5"/>
      <c r="FF2" s="5"/>
      <c r="FG2" s="5" t="s">
        <v>275</v>
      </c>
      <c r="FH2" s="5"/>
      <c r="FI2" s="5"/>
      <c r="FJ2" s="5"/>
      <c r="FK2" s="5" t="s">
        <v>277</v>
      </c>
      <c r="FL2" s="5" t="s">
        <v>793</v>
      </c>
      <c r="FM2" s="5"/>
      <c r="FN2" s="5"/>
      <c r="FO2" s="5" t="s">
        <v>794</v>
      </c>
      <c r="FP2" s="5"/>
      <c r="FQ2" s="5"/>
      <c r="FR2" s="5" t="s">
        <v>75</v>
      </c>
      <c r="FS2" s="5"/>
      <c r="FT2" s="5"/>
      <c r="FU2" s="5"/>
      <c r="FV2" s="5"/>
      <c r="FW2" s="5"/>
      <c r="FX2" s="5"/>
      <c r="FY2" s="5"/>
      <c r="FZ2" s="5"/>
      <c r="GA2" s="5"/>
    </row>
    <row r="3" spans="1:183" x14ac:dyDescent="0.25">
      <c r="C3" s="5"/>
      <c r="D3" s="5"/>
      <c r="E3" s="5" t="s">
        <v>9</v>
      </c>
      <c r="F3" s="5" t="s">
        <v>76</v>
      </c>
      <c r="G3" s="5" t="s">
        <v>11</v>
      </c>
      <c r="H3" s="5" t="s">
        <v>12</v>
      </c>
      <c r="I3" s="5" t="s">
        <v>191</v>
      </c>
      <c r="J3" s="5" t="s">
        <v>77</v>
      </c>
      <c r="K3" s="5" t="s">
        <v>78</v>
      </c>
      <c r="L3" s="5" t="s">
        <v>7</v>
      </c>
      <c r="M3" s="5" t="s">
        <v>79</v>
      </c>
      <c r="N3" s="5" t="s">
        <v>13</v>
      </c>
      <c r="O3" s="5" t="s">
        <v>14</v>
      </c>
      <c r="P3" s="5" t="s">
        <v>15</v>
      </c>
      <c r="Q3" s="5" t="s">
        <v>80</v>
      </c>
      <c r="R3" s="5" t="s">
        <v>81</v>
      </c>
      <c r="S3" s="5" t="s">
        <v>82</v>
      </c>
      <c r="T3" s="5" t="s">
        <v>83</v>
      </c>
      <c r="U3" s="5" t="s">
        <v>84</v>
      </c>
      <c r="V3" s="5" t="s">
        <v>85</v>
      </c>
      <c r="W3" s="5" t="s">
        <v>86</v>
      </c>
      <c r="X3" s="5" t="s">
        <v>87</v>
      </c>
      <c r="Y3" s="5" t="s">
        <v>88</v>
      </c>
      <c r="Z3" s="5" t="s">
        <v>89</v>
      </c>
      <c r="AA3" s="5" t="s">
        <v>90</v>
      </c>
      <c r="AB3" s="5" t="s">
        <v>91</v>
      </c>
      <c r="AC3" s="5" t="s">
        <v>92</v>
      </c>
      <c r="AD3" s="5" t="s">
        <v>93</v>
      </c>
      <c r="AE3" s="5" t="s">
        <v>94</v>
      </c>
      <c r="AF3" s="5" t="s">
        <v>95</v>
      </c>
      <c r="AG3" s="5" t="s">
        <v>96</v>
      </c>
      <c r="AH3" s="5" t="s">
        <v>97</v>
      </c>
      <c r="AI3" s="5" t="s">
        <v>98</v>
      </c>
      <c r="AJ3" s="5" t="s">
        <v>99</v>
      </c>
      <c r="AK3" s="5" t="s">
        <v>100</v>
      </c>
      <c r="AL3" s="5" t="s">
        <v>251</v>
      </c>
      <c r="AM3" s="5" t="s">
        <v>252</v>
      </c>
      <c r="AN3" s="5" t="s">
        <v>253</v>
      </c>
      <c r="AO3" s="5" t="s">
        <v>101</v>
      </c>
      <c r="AP3" s="5" t="s">
        <v>102</v>
      </c>
      <c r="AQ3" s="5" t="s">
        <v>103</v>
      </c>
      <c r="AR3" s="5" t="s">
        <v>104</v>
      </c>
      <c r="AS3" s="5" t="s">
        <v>105</v>
      </c>
      <c r="AT3" s="5" t="s">
        <v>106</v>
      </c>
      <c r="AU3" s="5" t="s">
        <v>107</v>
      </c>
      <c r="AV3" s="5" t="s">
        <v>108</v>
      </c>
      <c r="AW3" s="5" t="s">
        <v>109</v>
      </c>
      <c r="AX3" s="5" t="s">
        <v>110</v>
      </c>
      <c r="AY3" s="5" t="s">
        <v>111</v>
      </c>
      <c r="AZ3" s="5" t="s">
        <v>112</v>
      </c>
      <c r="BA3" s="5" t="s">
        <v>113</v>
      </c>
      <c r="BB3" s="5" t="s">
        <v>114</v>
      </c>
      <c r="BC3" s="5" t="s">
        <v>115</v>
      </c>
      <c r="BD3" s="5" t="s">
        <v>116</v>
      </c>
      <c r="BE3" s="5" t="s">
        <v>117</v>
      </c>
      <c r="BF3" s="5" t="s">
        <v>118</v>
      </c>
      <c r="BG3" s="5" t="s">
        <v>119</v>
      </c>
      <c r="BH3" s="5" t="s">
        <v>120</v>
      </c>
      <c r="BI3" s="5" t="s">
        <v>80</v>
      </c>
      <c r="BJ3" s="5" t="s">
        <v>81</v>
      </c>
      <c r="BK3" s="5" t="s">
        <v>82</v>
      </c>
      <c r="BL3" s="5" t="s">
        <v>83</v>
      </c>
      <c r="BM3" s="5" t="s">
        <v>84</v>
      </c>
      <c r="BN3" s="5" t="s">
        <v>85</v>
      </c>
      <c r="BO3" s="5" t="s">
        <v>86</v>
      </c>
      <c r="BP3" s="5" t="s">
        <v>87</v>
      </c>
      <c r="BQ3" s="5" t="s">
        <v>88</v>
      </c>
      <c r="BR3" s="5" t="s">
        <v>89</v>
      </c>
      <c r="BS3" s="5" t="s">
        <v>90</v>
      </c>
      <c r="BT3" s="5" t="s">
        <v>91</v>
      </c>
      <c r="BU3" s="5" t="s">
        <v>92</v>
      </c>
      <c r="BV3" s="5" t="s">
        <v>93</v>
      </c>
      <c r="BW3" s="5" t="s">
        <v>94</v>
      </c>
      <c r="BX3" s="5" t="s">
        <v>95</v>
      </c>
      <c r="BY3" s="5" t="s">
        <v>96</v>
      </c>
      <c r="BZ3" s="5" t="s">
        <v>97</v>
      </c>
      <c r="CA3" s="5" t="s">
        <v>98</v>
      </c>
      <c r="CB3" s="5" t="s">
        <v>99</v>
      </c>
      <c r="CC3" s="5" t="s">
        <v>100</v>
      </c>
      <c r="CD3" s="5" t="s">
        <v>121</v>
      </c>
      <c r="CE3" s="5" t="s">
        <v>122</v>
      </c>
      <c r="CF3" s="5" t="s">
        <v>123</v>
      </c>
      <c r="CG3" s="5" t="s">
        <v>124</v>
      </c>
      <c r="CH3" s="5" t="s">
        <v>125</v>
      </c>
      <c r="CI3" s="5" t="s">
        <v>126</v>
      </c>
      <c r="CJ3" s="5" t="s">
        <v>127</v>
      </c>
      <c r="CK3" s="5" t="s">
        <v>128</v>
      </c>
      <c r="CL3" s="5" t="s">
        <v>129</v>
      </c>
      <c r="CM3" s="5" t="s">
        <v>130</v>
      </c>
      <c r="CN3" t="s">
        <v>214</v>
      </c>
      <c r="CO3" t="s">
        <v>215</v>
      </c>
      <c r="CP3" t="s">
        <v>216</v>
      </c>
      <c r="CQ3" t="s">
        <v>217</v>
      </c>
      <c r="CR3" t="s">
        <v>218</v>
      </c>
      <c r="CS3" s="17" t="s">
        <v>812</v>
      </c>
      <c r="CT3" t="s">
        <v>280</v>
      </c>
      <c r="CU3" t="s">
        <v>219</v>
      </c>
      <c r="CV3" s="17" t="s">
        <v>288</v>
      </c>
      <c r="CW3" t="s">
        <v>282</v>
      </c>
      <c r="CX3" s="5" t="s">
        <v>254</v>
      </c>
      <c r="CY3" s="5" t="s">
        <v>255</v>
      </c>
      <c r="CZ3" s="5" t="s">
        <v>256</v>
      </c>
      <c r="DA3" s="5" t="s">
        <v>257</v>
      </c>
      <c r="DB3" s="5" t="s">
        <v>258</v>
      </c>
      <c r="DC3" s="5" t="s">
        <v>259</v>
      </c>
      <c r="DD3" s="5" t="s">
        <v>260</v>
      </c>
      <c r="DE3" s="5" t="s">
        <v>261</v>
      </c>
      <c r="DF3" s="5" t="s">
        <v>262</v>
      </c>
      <c r="DG3" s="5" t="s">
        <v>263</v>
      </c>
      <c r="DH3" s="5" t="s">
        <v>264</v>
      </c>
      <c r="DI3" s="5" t="s">
        <v>265</v>
      </c>
      <c r="DJ3" s="5" t="s">
        <v>283</v>
      </c>
      <c r="DK3" s="5" t="s">
        <v>284</v>
      </c>
      <c r="DL3" s="5" t="s">
        <v>285</v>
      </c>
      <c r="DM3" s="5" t="s">
        <v>286</v>
      </c>
      <c r="DN3" s="5" t="s">
        <v>132</v>
      </c>
      <c r="DO3" s="5" t="s">
        <v>133</v>
      </c>
      <c r="DP3" s="5" t="s">
        <v>134</v>
      </c>
      <c r="DQ3" t="s">
        <v>135</v>
      </c>
      <c r="DR3" t="s">
        <v>136</v>
      </c>
      <c r="DS3" t="s">
        <v>137</v>
      </c>
      <c r="DT3" t="s">
        <v>138</v>
      </c>
      <c r="DU3" t="s">
        <v>266</v>
      </c>
      <c r="DV3" t="s">
        <v>267</v>
      </c>
      <c r="DW3" t="s">
        <v>268</v>
      </c>
      <c r="DX3" t="s">
        <v>269</v>
      </c>
      <c r="DY3" t="s">
        <v>139</v>
      </c>
      <c r="DZ3" t="s">
        <v>270</v>
      </c>
      <c r="EA3" s="5" t="s">
        <v>791</v>
      </c>
      <c r="EB3" s="5" t="s">
        <v>792</v>
      </c>
      <c r="EC3" s="5" t="s">
        <v>140</v>
      </c>
      <c r="ED3" s="5" t="s">
        <v>141</v>
      </c>
      <c r="EE3" s="5" t="s">
        <v>142</v>
      </c>
      <c r="EF3" s="5" t="s">
        <v>143</v>
      </c>
      <c r="EG3" s="5" t="s">
        <v>144</v>
      </c>
      <c r="EH3" s="5" t="s">
        <v>145</v>
      </c>
      <c r="EI3" s="5" t="s">
        <v>146</v>
      </c>
      <c r="EJ3" s="5" t="s">
        <v>147</v>
      </c>
      <c r="EK3" s="5" t="s">
        <v>148</v>
      </c>
      <c r="EL3" s="5" t="s">
        <v>149</v>
      </c>
      <c r="EM3" s="5" t="s">
        <v>150</v>
      </c>
      <c r="EN3" s="5" t="s">
        <v>151</v>
      </c>
      <c r="EO3" s="5" t="s">
        <v>152</v>
      </c>
      <c r="EP3" s="5" t="s">
        <v>153</v>
      </c>
      <c r="EQ3" s="5" t="s">
        <v>154</v>
      </c>
      <c r="ER3" s="5" t="s">
        <v>155</v>
      </c>
      <c r="ES3" s="5" t="s">
        <v>131</v>
      </c>
      <c r="ET3" s="5" t="s">
        <v>156</v>
      </c>
      <c r="EU3" s="5" t="s">
        <v>157</v>
      </c>
      <c r="EV3" s="5" t="s">
        <v>158</v>
      </c>
      <c r="EW3" s="5" t="s">
        <v>159</v>
      </c>
      <c r="EX3" s="5" t="s">
        <v>160</v>
      </c>
      <c r="EY3" s="5" t="s">
        <v>161</v>
      </c>
      <c r="EZ3" s="5" t="s">
        <v>162</v>
      </c>
      <c r="FA3" s="5" t="s">
        <v>163</v>
      </c>
      <c r="FB3" s="5" t="s">
        <v>164</v>
      </c>
      <c r="FC3" s="5" t="s">
        <v>165</v>
      </c>
      <c r="FD3" s="5" t="s">
        <v>166</v>
      </c>
      <c r="FE3" s="5" t="s">
        <v>167</v>
      </c>
      <c r="FF3" s="5" t="s">
        <v>168</v>
      </c>
      <c r="FG3" s="5" t="s">
        <v>271</v>
      </c>
      <c r="FH3" s="5" t="s">
        <v>272</v>
      </c>
      <c r="FI3" s="5" t="s">
        <v>273</v>
      </c>
      <c r="FJ3" s="5" t="s">
        <v>274</v>
      </c>
      <c r="FK3" s="5" t="s">
        <v>265</v>
      </c>
      <c r="FL3" s="5" t="s">
        <v>795</v>
      </c>
      <c r="FM3" s="5" t="s">
        <v>796</v>
      </c>
      <c r="FN3" s="5" t="s">
        <v>797</v>
      </c>
      <c r="FO3" s="5" t="s">
        <v>798</v>
      </c>
      <c r="FP3" s="5" t="s">
        <v>799</v>
      </c>
      <c r="FQ3" s="5" t="s">
        <v>800</v>
      </c>
      <c r="FR3" s="5" t="s">
        <v>169</v>
      </c>
      <c r="FS3" s="5" t="s">
        <v>170</v>
      </c>
      <c r="FT3" s="5" t="s">
        <v>171</v>
      </c>
      <c r="FU3" s="5" t="s">
        <v>172</v>
      </c>
      <c r="FV3" s="5" t="s">
        <v>173</v>
      </c>
      <c r="FW3" s="5" t="s">
        <v>174</v>
      </c>
      <c r="FX3" s="5" t="s">
        <v>175</v>
      </c>
      <c r="FY3" s="5" t="s">
        <v>176</v>
      </c>
      <c r="FZ3" s="5" t="s">
        <v>177</v>
      </c>
      <c r="GA3" s="5" t="s">
        <v>178</v>
      </c>
    </row>
    <row r="4" spans="1:183" x14ac:dyDescent="0.25">
      <c r="A4" t="s">
        <v>179</v>
      </c>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row>
    <row r="5" spans="1:183" s="36" customFormat="1" x14ac:dyDescent="0.25">
      <c r="A5" s="35" t="s">
        <v>180</v>
      </c>
      <c r="B5" s="35"/>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8"/>
      <c r="FL5" s="38"/>
      <c r="FM5" s="38"/>
      <c r="FN5" s="38"/>
      <c r="FO5" s="38"/>
      <c r="FP5" s="38"/>
      <c r="FQ5" s="38"/>
    </row>
    <row r="6" spans="1:183" x14ac:dyDescent="0.25">
      <c r="A6" t="s">
        <v>276</v>
      </c>
    </row>
    <row r="9" spans="1:183" x14ac:dyDescent="0.25">
      <c r="A9" t="s">
        <v>181</v>
      </c>
    </row>
    <row r="10" spans="1:183" x14ac:dyDescent="0.25">
      <c r="A10" s="5" t="s">
        <v>180</v>
      </c>
      <c r="B10" s="5"/>
      <c r="E10">
        <f t="shared" ref="E10:AJ10" si="0">SUM(E11:E302)</f>
        <v>0</v>
      </c>
      <c r="F10">
        <f t="shared" si="0"/>
        <v>0</v>
      </c>
      <c r="G10">
        <f t="shared" si="0"/>
        <v>0</v>
      </c>
      <c r="H10">
        <f t="shared" si="0"/>
        <v>0</v>
      </c>
      <c r="I10">
        <f t="shared" si="0"/>
        <v>0</v>
      </c>
      <c r="J10">
        <f t="shared" si="0"/>
        <v>0</v>
      </c>
      <c r="K10">
        <f t="shared" si="0"/>
        <v>0</v>
      </c>
      <c r="L10">
        <f t="shared" si="0"/>
        <v>0</v>
      </c>
      <c r="M10">
        <f t="shared" si="0"/>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si="0"/>
        <v>0</v>
      </c>
      <c r="AC10">
        <f t="shared" si="0"/>
        <v>0</v>
      </c>
      <c r="AD10">
        <f t="shared" si="0"/>
        <v>0</v>
      </c>
      <c r="AE10">
        <f t="shared" si="0"/>
        <v>0</v>
      </c>
      <c r="AF10">
        <f t="shared" si="0"/>
        <v>0</v>
      </c>
      <c r="AG10">
        <f t="shared" si="0"/>
        <v>0</v>
      </c>
      <c r="AH10">
        <f t="shared" si="0"/>
        <v>0</v>
      </c>
      <c r="AI10">
        <f t="shared" si="0"/>
        <v>0</v>
      </c>
      <c r="AJ10">
        <f t="shared" si="0"/>
        <v>0</v>
      </c>
      <c r="AK10">
        <f t="shared" ref="AK10:BP10" si="1">SUM(AK11:AK302)</f>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c r="BA10">
        <f t="shared" si="1"/>
        <v>0</v>
      </c>
      <c r="BB10">
        <f t="shared" si="1"/>
        <v>0</v>
      </c>
      <c r="BC10">
        <f t="shared" si="1"/>
        <v>0</v>
      </c>
      <c r="BD10">
        <f t="shared" si="1"/>
        <v>0</v>
      </c>
      <c r="BE10">
        <f t="shared" si="1"/>
        <v>0</v>
      </c>
      <c r="BF10">
        <f t="shared" si="1"/>
        <v>0</v>
      </c>
      <c r="BG10">
        <f t="shared" si="1"/>
        <v>0</v>
      </c>
      <c r="BH10">
        <f t="shared" si="1"/>
        <v>0</v>
      </c>
      <c r="BI10">
        <f t="shared" si="1"/>
        <v>0</v>
      </c>
      <c r="BJ10">
        <f t="shared" si="1"/>
        <v>0</v>
      </c>
      <c r="BK10">
        <f t="shared" si="1"/>
        <v>0</v>
      </c>
      <c r="BL10">
        <f t="shared" si="1"/>
        <v>0</v>
      </c>
      <c r="BM10">
        <f t="shared" si="1"/>
        <v>0</v>
      </c>
      <c r="BN10">
        <f t="shared" si="1"/>
        <v>0</v>
      </c>
      <c r="BO10">
        <f t="shared" si="1"/>
        <v>0</v>
      </c>
      <c r="BP10">
        <f t="shared" si="1"/>
        <v>0</v>
      </c>
      <c r="BQ10">
        <f t="shared" ref="BQ10:CW10" si="2">SUM(BQ11:BQ302)</f>
        <v>0</v>
      </c>
      <c r="BR10">
        <f t="shared" si="2"/>
        <v>0</v>
      </c>
      <c r="BS10">
        <f t="shared" si="2"/>
        <v>0</v>
      </c>
      <c r="BT10">
        <f t="shared" si="2"/>
        <v>0</v>
      </c>
      <c r="BU10">
        <f t="shared" si="2"/>
        <v>0</v>
      </c>
      <c r="BV10">
        <f t="shared" si="2"/>
        <v>0</v>
      </c>
      <c r="BW10">
        <f t="shared" si="2"/>
        <v>0</v>
      </c>
      <c r="BX10">
        <f t="shared" si="2"/>
        <v>0</v>
      </c>
      <c r="BY10">
        <f t="shared" si="2"/>
        <v>0</v>
      </c>
      <c r="BZ10">
        <f t="shared" si="2"/>
        <v>0</v>
      </c>
      <c r="CA10">
        <f t="shared" si="2"/>
        <v>0</v>
      </c>
      <c r="CB10">
        <f t="shared" si="2"/>
        <v>0</v>
      </c>
      <c r="CC10">
        <f t="shared" si="2"/>
        <v>0</v>
      </c>
      <c r="CD10">
        <f t="shared" si="2"/>
        <v>0</v>
      </c>
      <c r="CE10">
        <f t="shared" si="2"/>
        <v>0</v>
      </c>
      <c r="CF10">
        <f t="shared" si="2"/>
        <v>0</v>
      </c>
      <c r="CG10">
        <f t="shared" si="2"/>
        <v>0</v>
      </c>
      <c r="CH10">
        <f t="shared" si="2"/>
        <v>0</v>
      </c>
      <c r="CI10">
        <f t="shared" si="2"/>
        <v>0</v>
      </c>
      <c r="CJ10">
        <f t="shared" si="2"/>
        <v>0</v>
      </c>
      <c r="CK10">
        <f t="shared" si="2"/>
        <v>0</v>
      </c>
      <c r="CL10">
        <f t="shared" si="2"/>
        <v>0</v>
      </c>
      <c r="CM10">
        <f t="shared" si="2"/>
        <v>0</v>
      </c>
      <c r="CN10">
        <f t="shared" si="2"/>
        <v>0</v>
      </c>
      <c r="CO10">
        <f t="shared" si="2"/>
        <v>0</v>
      </c>
      <c r="CP10">
        <f t="shared" si="2"/>
        <v>0</v>
      </c>
      <c r="CQ10">
        <f t="shared" si="2"/>
        <v>0</v>
      </c>
      <c r="CR10">
        <f t="shared" si="2"/>
        <v>0</v>
      </c>
      <c r="CS10">
        <f t="shared" si="2"/>
        <v>0</v>
      </c>
      <c r="CT10">
        <f t="shared" si="2"/>
        <v>0</v>
      </c>
      <c r="CU10">
        <f t="shared" si="2"/>
        <v>0</v>
      </c>
      <c r="CV10">
        <f t="shared" si="2"/>
        <v>0</v>
      </c>
      <c r="CW10">
        <f t="shared" si="2"/>
        <v>0</v>
      </c>
      <c r="CX10">
        <f t="shared" ref="CX10" si="3">SUM(CX11:CX302)</f>
        <v>0</v>
      </c>
      <c r="CY10">
        <f t="shared" ref="CY10:EB10" si="4">SUM(CY11:CY302)</f>
        <v>0</v>
      </c>
      <c r="CZ10">
        <f t="shared" si="4"/>
        <v>0</v>
      </c>
      <c r="DA10">
        <f t="shared" si="4"/>
        <v>0</v>
      </c>
      <c r="DB10">
        <f t="shared" si="4"/>
        <v>0</v>
      </c>
      <c r="DC10">
        <f t="shared" si="4"/>
        <v>0</v>
      </c>
      <c r="DD10">
        <f t="shared" si="4"/>
        <v>0</v>
      </c>
      <c r="DE10">
        <f t="shared" si="4"/>
        <v>0</v>
      </c>
      <c r="DF10">
        <f t="shared" si="4"/>
        <v>0</v>
      </c>
      <c r="DG10">
        <f t="shared" si="4"/>
        <v>0</v>
      </c>
      <c r="DH10">
        <f t="shared" si="4"/>
        <v>0</v>
      </c>
      <c r="DI10">
        <f t="shared" si="4"/>
        <v>0</v>
      </c>
      <c r="DJ10">
        <f t="shared" si="4"/>
        <v>0</v>
      </c>
      <c r="DK10">
        <f t="shared" si="4"/>
        <v>0</v>
      </c>
      <c r="DL10">
        <f t="shared" si="4"/>
        <v>0</v>
      </c>
      <c r="DM10">
        <f t="shared" si="4"/>
        <v>0</v>
      </c>
      <c r="DN10">
        <f t="shared" si="4"/>
        <v>0</v>
      </c>
      <c r="DO10">
        <f t="shared" si="4"/>
        <v>0</v>
      </c>
      <c r="DP10">
        <f t="shared" si="4"/>
        <v>0</v>
      </c>
      <c r="DQ10">
        <f t="shared" si="4"/>
        <v>0</v>
      </c>
      <c r="DR10">
        <f t="shared" si="4"/>
        <v>0</v>
      </c>
      <c r="DS10">
        <f t="shared" si="4"/>
        <v>0</v>
      </c>
      <c r="DT10">
        <f t="shared" si="4"/>
        <v>0</v>
      </c>
      <c r="DU10">
        <f t="shared" si="4"/>
        <v>0</v>
      </c>
      <c r="DV10">
        <f t="shared" si="4"/>
        <v>0</v>
      </c>
      <c r="DW10">
        <f t="shared" si="4"/>
        <v>0</v>
      </c>
      <c r="DX10">
        <f t="shared" si="4"/>
        <v>0</v>
      </c>
      <c r="DY10">
        <f t="shared" si="4"/>
        <v>0</v>
      </c>
      <c r="DZ10">
        <f t="shared" si="4"/>
        <v>0</v>
      </c>
      <c r="EA10">
        <f t="shared" si="4"/>
        <v>0</v>
      </c>
      <c r="EB10">
        <f t="shared" si="4"/>
        <v>0</v>
      </c>
      <c r="EC10">
        <f>SUM(EC11:EC302)</f>
        <v>0</v>
      </c>
      <c r="ED10">
        <f t="shared" ref="ED10:FQ10" si="5">SUM(ED11:ED302)</f>
        <v>0</v>
      </c>
      <c r="EE10">
        <f t="shared" si="5"/>
        <v>0</v>
      </c>
      <c r="EF10">
        <f t="shared" si="5"/>
        <v>0</v>
      </c>
      <c r="EG10">
        <f t="shared" si="5"/>
        <v>0</v>
      </c>
      <c r="EH10">
        <f t="shared" si="5"/>
        <v>0</v>
      </c>
      <c r="EI10">
        <f t="shared" si="5"/>
        <v>0</v>
      </c>
      <c r="EJ10">
        <f t="shared" si="5"/>
        <v>0</v>
      </c>
      <c r="EK10">
        <f t="shared" si="5"/>
        <v>0</v>
      </c>
      <c r="EL10">
        <f t="shared" si="5"/>
        <v>0</v>
      </c>
      <c r="EM10">
        <f t="shared" si="5"/>
        <v>0</v>
      </c>
      <c r="EN10">
        <f t="shared" si="5"/>
        <v>0</v>
      </c>
      <c r="EO10">
        <f t="shared" si="5"/>
        <v>0</v>
      </c>
      <c r="EP10">
        <f t="shared" si="5"/>
        <v>0</v>
      </c>
      <c r="EQ10">
        <f t="shared" si="5"/>
        <v>0</v>
      </c>
      <c r="ER10">
        <f t="shared" si="5"/>
        <v>0</v>
      </c>
      <c r="ES10">
        <f t="shared" si="5"/>
        <v>0</v>
      </c>
      <c r="ET10">
        <f t="shared" si="5"/>
        <v>0</v>
      </c>
      <c r="EU10">
        <f t="shared" si="5"/>
        <v>0</v>
      </c>
      <c r="EV10">
        <f t="shared" si="5"/>
        <v>0</v>
      </c>
      <c r="EW10">
        <f t="shared" si="5"/>
        <v>0</v>
      </c>
      <c r="EX10">
        <f t="shared" si="5"/>
        <v>0</v>
      </c>
      <c r="EY10">
        <f t="shared" si="5"/>
        <v>0</v>
      </c>
      <c r="EZ10">
        <f t="shared" si="5"/>
        <v>0</v>
      </c>
      <c r="FA10">
        <f t="shared" si="5"/>
        <v>0</v>
      </c>
      <c r="FB10">
        <f t="shared" si="5"/>
        <v>0</v>
      </c>
      <c r="FC10">
        <f t="shared" si="5"/>
        <v>0</v>
      </c>
      <c r="FD10">
        <f t="shared" si="5"/>
        <v>0</v>
      </c>
      <c r="FE10">
        <f t="shared" si="5"/>
        <v>0</v>
      </c>
      <c r="FF10">
        <f t="shared" si="5"/>
        <v>0</v>
      </c>
      <c r="FG10">
        <f t="shared" si="5"/>
        <v>0</v>
      </c>
      <c r="FH10">
        <f t="shared" si="5"/>
        <v>0</v>
      </c>
      <c r="FI10">
        <f t="shared" si="5"/>
        <v>0</v>
      </c>
      <c r="FJ10">
        <f t="shared" si="5"/>
        <v>0</v>
      </c>
      <c r="FK10">
        <f t="shared" si="5"/>
        <v>0</v>
      </c>
      <c r="FL10">
        <f t="shared" si="5"/>
        <v>0</v>
      </c>
      <c r="FM10">
        <f t="shared" si="5"/>
        <v>0</v>
      </c>
      <c r="FN10">
        <f t="shared" si="5"/>
        <v>0</v>
      </c>
      <c r="FO10">
        <f t="shared" si="5"/>
        <v>0</v>
      </c>
      <c r="FP10">
        <f t="shared" si="5"/>
        <v>0</v>
      </c>
      <c r="FQ10">
        <f t="shared" si="5"/>
        <v>0</v>
      </c>
      <c r="FR10">
        <f t="shared" ref="FR10" si="6">SUM(FR11:FR302)</f>
        <v>0</v>
      </c>
      <c r="FS10">
        <f t="shared" ref="FS10" si="7">SUM(FS11:FS302)</f>
        <v>0</v>
      </c>
      <c r="FT10">
        <f t="shared" ref="FT10" si="8">SUM(FT11:FT302)</f>
        <v>0</v>
      </c>
      <c r="FU10">
        <f t="shared" ref="FU10" si="9">SUM(FU11:FU302)</f>
        <v>0</v>
      </c>
      <c r="FV10">
        <f t="shared" ref="FV10" si="10">SUM(FV11:FV302)</f>
        <v>0</v>
      </c>
      <c r="FW10">
        <f t="shared" ref="FW10" si="11">SUM(FW11:FW302)</f>
        <v>0</v>
      </c>
      <c r="FX10">
        <f t="shared" ref="FX10" si="12">SUM(FX11:FX302)</f>
        <v>0</v>
      </c>
      <c r="FY10">
        <f t="shared" ref="FY10" si="13">SUM(FY11:FY302)</f>
        <v>0</v>
      </c>
      <c r="FZ10">
        <f t="shared" ref="FZ10" si="14">SUM(FZ11:FZ302)</f>
        <v>0</v>
      </c>
      <c r="GA10">
        <f t="shared" ref="GA10" si="15">SUM(GA11:GA302)</f>
        <v>0</v>
      </c>
    </row>
    <row r="11" spans="1:183" s="36" customFormat="1" x14ac:dyDescent="0.25">
      <c r="A11" s="39" t="s">
        <v>785</v>
      </c>
      <c r="B11" s="36" t="s">
        <v>182</v>
      </c>
    </row>
    <row r="12" spans="1:183" s="36" customFormat="1" x14ac:dyDescent="0.25">
      <c r="A12" s="39" t="s">
        <v>786</v>
      </c>
      <c r="B12" s="36" t="s">
        <v>183</v>
      </c>
      <c r="E12" s="39"/>
      <c r="F12" s="39"/>
    </row>
    <row r="13" spans="1:183" s="36" customFormat="1" x14ac:dyDescent="0.25">
      <c r="A13" s="39" t="s">
        <v>787</v>
      </c>
      <c r="B13" s="36" t="s">
        <v>184</v>
      </c>
    </row>
    <row r="14" spans="1:183" s="36" customFormat="1" x14ac:dyDescent="0.25">
      <c r="A14" s="39" t="s">
        <v>788</v>
      </c>
      <c r="B14" s="36" t="s">
        <v>185</v>
      </c>
    </row>
    <row r="15" spans="1:183" s="36" customFormat="1" x14ac:dyDescent="0.25">
      <c r="A15" s="39" t="s">
        <v>187</v>
      </c>
      <c r="B15" s="36" t="s">
        <v>187</v>
      </c>
    </row>
    <row r="16" spans="1:183" s="36" customFormat="1" x14ac:dyDescent="0.25"/>
    <row r="17" s="36" customFormat="1" x14ac:dyDescent="0.25"/>
    <row r="18" s="36" customFormat="1" x14ac:dyDescent="0.25"/>
    <row r="19" s="36" customFormat="1" x14ac:dyDescent="0.25"/>
    <row r="20" s="36" customFormat="1" x14ac:dyDescent="0.25"/>
    <row r="21" s="36" customFormat="1" x14ac:dyDescent="0.25"/>
    <row r="22" s="36" customFormat="1" x14ac:dyDescent="0.25"/>
    <row r="23" s="36" customFormat="1" x14ac:dyDescent="0.25"/>
    <row r="24" s="36" customFormat="1" x14ac:dyDescent="0.25"/>
    <row r="25" s="36" customFormat="1" x14ac:dyDescent="0.25"/>
    <row r="26" s="36" customFormat="1" x14ac:dyDescent="0.25"/>
    <row r="27" s="36" customFormat="1" x14ac:dyDescent="0.25"/>
    <row r="28" s="36" customFormat="1" x14ac:dyDescent="0.25"/>
    <row r="29" s="36" customFormat="1" x14ac:dyDescent="0.25"/>
    <row r="30" s="36" customFormat="1" x14ac:dyDescent="0.25"/>
    <row r="31" s="36" customFormat="1" x14ac:dyDescent="0.25"/>
    <row r="32" s="36" customFormat="1" x14ac:dyDescent="0.25"/>
    <row r="33" s="36" customFormat="1" x14ac:dyDescent="0.25"/>
    <row r="34" s="36" customFormat="1" x14ac:dyDescent="0.25"/>
    <row r="35" s="36" customFormat="1" x14ac:dyDescent="0.25"/>
    <row r="36" s="36" customFormat="1" x14ac:dyDescent="0.25"/>
    <row r="37" s="36" customFormat="1" x14ac:dyDescent="0.25"/>
    <row r="38" s="36" customFormat="1" x14ac:dyDescent="0.25"/>
    <row r="39" s="36" customFormat="1" x14ac:dyDescent="0.25"/>
    <row r="40" s="36" customFormat="1" x14ac:dyDescent="0.25"/>
    <row r="41" s="36" customFormat="1" x14ac:dyDescent="0.25"/>
    <row r="42" s="36" customFormat="1" x14ac:dyDescent="0.25"/>
    <row r="43" s="36" customFormat="1" x14ac:dyDescent="0.25"/>
    <row r="44" s="36" customFormat="1" x14ac:dyDescent="0.25"/>
    <row r="45" s="36" customFormat="1" x14ac:dyDescent="0.25"/>
    <row r="46" s="36" customFormat="1" x14ac:dyDescent="0.25"/>
    <row r="47" s="36" customFormat="1" x14ac:dyDescent="0.25"/>
    <row r="48" s="36" customFormat="1" x14ac:dyDescent="0.25"/>
    <row r="49" s="36" customFormat="1" x14ac:dyDescent="0.25"/>
    <row r="50" s="36" customFormat="1" x14ac:dyDescent="0.25"/>
    <row r="51" s="36" customFormat="1" x14ac:dyDescent="0.25"/>
    <row r="52" s="36" customFormat="1" x14ac:dyDescent="0.25"/>
    <row r="53" s="36" customFormat="1" x14ac:dyDescent="0.25"/>
    <row r="54" s="36" customFormat="1" x14ac:dyDescent="0.25"/>
    <row r="55" s="36" customFormat="1" x14ac:dyDescent="0.25"/>
    <row r="56" s="36" customFormat="1" x14ac:dyDescent="0.25"/>
    <row r="57" s="36" customFormat="1" x14ac:dyDescent="0.25"/>
    <row r="58" s="36" customFormat="1" x14ac:dyDescent="0.25"/>
    <row r="59" s="36" customFormat="1" x14ac:dyDescent="0.25"/>
    <row r="60" s="36" customFormat="1" x14ac:dyDescent="0.25"/>
    <row r="61" s="36" customFormat="1" x14ac:dyDescent="0.25"/>
    <row r="62" s="36" customFormat="1" x14ac:dyDescent="0.25"/>
    <row r="63" s="36" customFormat="1" x14ac:dyDescent="0.25"/>
    <row r="64" s="36" customFormat="1" x14ac:dyDescent="0.25"/>
    <row r="65" s="36" customForma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row r="73" s="36" customFormat="1" x14ac:dyDescent="0.25"/>
    <row r="74" s="36" customFormat="1" x14ac:dyDescent="0.25"/>
    <row r="75" s="36" customFormat="1" x14ac:dyDescent="0.25"/>
    <row r="76" s="36" customFormat="1" x14ac:dyDescent="0.25"/>
    <row r="77" s="36" customFormat="1" x14ac:dyDescent="0.25"/>
    <row r="78" s="36" customFormat="1" x14ac:dyDescent="0.25"/>
    <row r="79" s="36" customFormat="1" x14ac:dyDescent="0.25"/>
    <row r="80" s="36" customFormat="1" x14ac:dyDescent="0.25"/>
    <row r="81" s="36" customFormat="1" x14ac:dyDescent="0.25"/>
    <row r="82" s="36" customFormat="1" x14ac:dyDescent="0.25"/>
    <row r="83" s="36" customFormat="1" x14ac:dyDescent="0.25"/>
    <row r="84" s="36" customFormat="1" x14ac:dyDescent="0.25"/>
    <row r="85" s="36" customFormat="1" x14ac:dyDescent="0.25"/>
    <row r="86" s="36" customFormat="1" x14ac:dyDescent="0.25"/>
    <row r="87" s="36" customFormat="1" x14ac:dyDescent="0.25"/>
    <row r="88" s="36" customFormat="1" x14ac:dyDescent="0.25"/>
    <row r="89" s="36" customFormat="1" x14ac:dyDescent="0.25"/>
    <row r="90" s="36" customFormat="1" x14ac:dyDescent="0.25"/>
    <row r="91" s="36" customFormat="1" x14ac:dyDescent="0.25"/>
    <row r="92" s="36" customFormat="1" x14ac:dyDescent="0.25"/>
    <row r="93" s="36" customFormat="1" x14ac:dyDescent="0.25"/>
    <row r="94" s="36" customFormat="1" x14ac:dyDescent="0.25"/>
    <row r="95" s="36" customFormat="1" x14ac:dyDescent="0.25"/>
    <row r="96" s="36" customFormat="1" x14ac:dyDescent="0.25"/>
    <row r="97" s="36" customFormat="1" x14ac:dyDescent="0.25"/>
    <row r="98" s="36" customFormat="1" x14ac:dyDescent="0.25"/>
    <row r="99" s="36" customFormat="1" x14ac:dyDescent="0.25"/>
    <row r="100" s="36" customFormat="1" x14ac:dyDescent="0.25"/>
    <row r="101" s="36" customFormat="1" x14ac:dyDescent="0.25"/>
    <row r="102" s="36" customFormat="1" x14ac:dyDescent="0.25"/>
    <row r="103" s="36" customFormat="1" x14ac:dyDescent="0.25"/>
    <row r="104" s="36" customFormat="1" x14ac:dyDescent="0.25"/>
    <row r="105" s="36" customFormat="1" x14ac:dyDescent="0.25"/>
    <row r="106" s="36" customFormat="1" x14ac:dyDescent="0.25"/>
    <row r="107" s="36" customFormat="1" x14ac:dyDescent="0.25"/>
    <row r="108" s="36" customFormat="1" x14ac:dyDescent="0.25"/>
    <row r="109" s="36" customFormat="1" x14ac:dyDescent="0.25"/>
    <row r="110" s="36" customFormat="1" x14ac:dyDescent="0.25"/>
    <row r="111" s="36" customFormat="1" x14ac:dyDescent="0.25"/>
    <row r="112" s="36" customFormat="1" x14ac:dyDescent="0.25"/>
    <row r="113" s="36" customFormat="1" x14ac:dyDescent="0.25"/>
    <row r="114" s="36" customFormat="1" x14ac:dyDescent="0.25"/>
    <row r="115" s="36" customFormat="1" x14ac:dyDescent="0.25"/>
    <row r="116" s="36" customFormat="1" x14ac:dyDescent="0.25"/>
    <row r="117" s="36" customFormat="1" x14ac:dyDescent="0.25"/>
    <row r="118" s="36" customFormat="1" x14ac:dyDescent="0.25"/>
    <row r="119" s="36" customFormat="1" x14ac:dyDescent="0.25"/>
    <row r="120" s="36" customFormat="1" x14ac:dyDescent="0.25"/>
    <row r="121" s="36" customFormat="1" x14ac:dyDescent="0.25"/>
    <row r="122" s="36" customFormat="1" x14ac:dyDescent="0.25"/>
    <row r="123" s="36" customFormat="1" x14ac:dyDescent="0.25"/>
    <row r="124" s="36" customFormat="1" x14ac:dyDescent="0.25"/>
    <row r="125" s="36" customFormat="1" x14ac:dyDescent="0.25"/>
    <row r="126" s="36" customFormat="1" x14ac:dyDescent="0.25"/>
    <row r="127" s="36" customFormat="1" x14ac:dyDescent="0.25"/>
    <row r="128" s="36" customFormat="1" x14ac:dyDescent="0.25"/>
    <row r="129" s="36" customFormat="1" x14ac:dyDescent="0.25"/>
    <row r="130" s="36" customFormat="1" x14ac:dyDescent="0.25"/>
    <row r="131" s="36" customFormat="1" x14ac:dyDescent="0.25"/>
    <row r="132" s="36" customFormat="1" x14ac:dyDescent="0.25"/>
    <row r="133" s="36" customFormat="1" x14ac:dyDescent="0.25"/>
    <row r="134" s="36" customFormat="1" x14ac:dyDescent="0.25"/>
    <row r="135" s="36" customFormat="1" x14ac:dyDescent="0.25"/>
    <row r="136" s="36" customFormat="1" x14ac:dyDescent="0.25"/>
    <row r="137" s="36" customFormat="1" x14ac:dyDescent="0.25"/>
    <row r="138" s="36" customFormat="1" x14ac:dyDescent="0.25"/>
    <row r="139" s="36" customFormat="1" x14ac:dyDescent="0.25"/>
    <row r="140" s="36" customFormat="1" x14ac:dyDescent="0.25"/>
    <row r="141" s="36" customFormat="1" x14ac:dyDescent="0.25"/>
    <row r="142" s="36" customFormat="1" x14ac:dyDescent="0.25"/>
    <row r="143" s="36" customFormat="1" x14ac:dyDescent="0.25"/>
    <row r="144" s="36" customFormat="1" x14ac:dyDescent="0.25"/>
    <row r="145" s="36" customFormat="1" x14ac:dyDescent="0.25"/>
    <row r="146" s="36" customFormat="1" x14ac:dyDescent="0.25"/>
    <row r="147" s="36" customFormat="1" x14ac:dyDescent="0.25"/>
    <row r="148" s="36" customFormat="1" x14ac:dyDescent="0.25"/>
    <row r="149" s="36" customFormat="1" x14ac:dyDescent="0.25"/>
    <row r="150" s="36" customFormat="1" x14ac:dyDescent="0.25"/>
    <row r="151" s="36" customFormat="1" x14ac:dyDescent="0.25"/>
    <row r="152" s="36" customFormat="1" x14ac:dyDescent="0.25"/>
    <row r="153" s="36" customFormat="1" x14ac:dyDescent="0.25"/>
    <row r="154" s="36" customFormat="1" x14ac:dyDescent="0.25"/>
    <row r="155" s="36" customFormat="1" x14ac:dyDescent="0.25"/>
    <row r="156" s="36" customFormat="1" x14ac:dyDescent="0.25"/>
    <row r="157" s="36" customFormat="1" x14ac:dyDescent="0.25"/>
    <row r="158" s="36" customFormat="1" x14ac:dyDescent="0.25"/>
    <row r="159" s="36" customFormat="1" x14ac:dyDescent="0.25"/>
    <row r="160" s="36" customFormat="1" x14ac:dyDescent="0.25"/>
    <row r="161" s="36" customFormat="1" x14ac:dyDescent="0.25"/>
    <row r="162" s="36" customFormat="1" x14ac:dyDescent="0.25"/>
    <row r="163" s="36" customFormat="1" x14ac:dyDescent="0.25"/>
    <row r="164" s="36" customFormat="1" x14ac:dyDescent="0.25"/>
    <row r="165" s="36" customFormat="1" x14ac:dyDescent="0.25"/>
    <row r="166" s="36" customFormat="1" x14ac:dyDescent="0.25"/>
    <row r="167" s="36" customFormat="1" x14ac:dyDescent="0.25"/>
    <row r="168" s="36" customFormat="1" x14ac:dyDescent="0.25"/>
    <row r="169" s="36" customFormat="1" x14ac:dyDescent="0.25"/>
    <row r="170" s="36" customFormat="1" x14ac:dyDescent="0.25"/>
    <row r="171" s="36" customFormat="1" x14ac:dyDescent="0.25"/>
    <row r="172" s="36" customFormat="1" x14ac:dyDescent="0.25"/>
    <row r="173" s="36" customFormat="1" x14ac:dyDescent="0.25"/>
    <row r="174" s="36" customFormat="1" x14ac:dyDescent="0.25"/>
    <row r="175" s="36" customFormat="1" x14ac:dyDescent="0.25"/>
    <row r="176" s="36" customFormat="1" x14ac:dyDescent="0.25"/>
    <row r="177" s="36" customFormat="1" x14ac:dyDescent="0.25"/>
    <row r="178" s="36" customFormat="1" x14ac:dyDescent="0.25"/>
    <row r="179" s="36" customFormat="1" x14ac:dyDescent="0.25"/>
    <row r="180" s="36" customFormat="1" x14ac:dyDescent="0.25"/>
    <row r="181" s="36" customFormat="1" x14ac:dyDescent="0.25"/>
    <row r="182" s="36" customFormat="1" x14ac:dyDescent="0.25"/>
    <row r="183" s="36" customFormat="1" x14ac:dyDescent="0.25"/>
    <row r="184" s="36" customFormat="1" x14ac:dyDescent="0.25"/>
    <row r="185" s="36" customFormat="1" x14ac:dyDescent="0.25"/>
    <row r="186" s="36" customFormat="1" x14ac:dyDescent="0.25"/>
    <row r="187" s="36" customFormat="1" x14ac:dyDescent="0.25"/>
    <row r="188" s="36" customFormat="1" x14ac:dyDescent="0.25"/>
    <row r="189" s="36" customFormat="1" x14ac:dyDescent="0.25"/>
    <row r="190" s="36" customFormat="1" x14ac:dyDescent="0.25"/>
    <row r="191" s="36" customFormat="1" x14ac:dyDescent="0.25"/>
    <row r="192" s="36" customFormat="1" x14ac:dyDescent="0.25"/>
    <row r="193" s="36" customFormat="1" x14ac:dyDescent="0.25"/>
    <row r="194" s="36" customFormat="1" x14ac:dyDescent="0.25"/>
    <row r="195" s="36" customFormat="1" x14ac:dyDescent="0.25"/>
    <row r="196" s="36" customFormat="1" x14ac:dyDescent="0.25"/>
    <row r="197" s="36" customFormat="1" x14ac:dyDescent="0.25"/>
    <row r="198" s="36" customFormat="1" x14ac:dyDescent="0.25"/>
    <row r="199" s="36" customFormat="1" x14ac:dyDescent="0.25"/>
    <row r="200" s="36" customFormat="1" x14ac:dyDescent="0.25"/>
    <row r="201" s="36" customFormat="1" x14ac:dyDescent="0.25"/>
    <row r="202" s="36" customFormat="1" x14ac:dyDescent="0.25"/>
    <row r="203" s="36" customFormat="1" x14ac:dyDescent="0.25"/>
    <row r="204" s="36" customFormat="1" x14ac:dyDescent="0.25"/>
    <row r="205" s="36" customFormat="1" x14ac:dyDescent="0.25"/>
    <row r="206" s="36" customFormat="1" x14ac:dyDescent="0.25"/>
    <row r="207" s="36" customFormat="1" x14ac:dyDescent="0.25"/>
    <row r="208" s="36" customFormat="1" x14ac:dyDescent="0.25"/>
    <row r="209" s="36" customFormat="1" x14ac:dyDescent="0.25"/>
    <row r="210" s="36" customFormat="1" x14ac:dyDescent="0.25"/>
    <row r="211" s="36" customFormat="1" x14ac:dyDescent="0.25"/>
    <row r="212" s="36" customFormat="1" x14ac:dyDescent="0.25"/>
    <row r="213" s="36" customFormat="1" x14ac:dyDescent="0.25"/>
    <row r="214" s="36" customFormat="1" x14ac:dyDescent="0.25"/>
    <row r="215" s="36" customFormat="1" x14ac:dyDescent="0.25"/>
    <row r="216" s="36" customFormat="1" x14ac:dyDescent="0.25"/>
    <row r="217" s="36" customFormat="1" x14ac:dyDescent="0.25"/>
    <row r="218" s="36" customFormat="1" x14ac:dyDescent="0.25"/>
    <row r="219" s="36" customFormat="1" x14ac:dyDescent="0.25"/>
    <row r="220" s="36" customFormat="1" x14ac:dyDescent="0.25"/>
    <row r="221" s="36" customFormat="1" x14ac:dyDescent="0.25"/>
    <row r="222" s="36" customFormat="1" x14ac:dyDescent="0.25"/>
    <row r="223" s="36" customFormat="1" x14ac:dyDescent="0.25"/>
    <row r="224" s="36" customFormat="1" x14ac:dyDescent="0.25"/>
    <row r="225" s="36" customFormat="1" x14ac:dyDescent="0.25"/>
    <row r="226" s="36" customFormat="1" x14ac:dyDescent="0.25"/>
    <row r="227" s="36" customFormat="1" x14ac:dyDescent="0.25"/>
    <row r="228" s="36" customFormat="1" x14ac:dyDescent="0.25"/>
    <row r="229" s="36" customFormat="1" x14ac:dyDescent="0.25"/>
    <row r="230" s="36" customFormat="1" x14ac:dyDescent="0.25"/>
    <row r="231" s="36" customFormat="1" x14ac:dyDescent="0.25"/>
    <row r="232" s="36" customFormat="1" x14ac:dyDescent="0.25"/>
    <row r="233" s="36" customFormat="1" x14ac:dyDescent="0.25"/>
    <row r="234" s="36" customFormat="1" x14ac:dyDescent="0.25"/>
    <row r="235" s="36" customFormat="1" x14ac:dyDescent="0.25"/>
    <row r="236" s="36" customFormat="1" x14ac:dyDescent="0.25"/>
    <row r="237" s="36" customFormat="1" x14ac:dyDescent="0.25"/>
    <row r="238" s="36" customFormat="1" x14ac:dyDescent="0.25"/>
    <row r="239" s="36" customFormat="1" x14ac:dyDescent="0.25"/>
    <row r="240" s="36" customFormat="1" x14ac:dyDescent="0.25"/>
    <row r="241" s="36" customFormat="1" x14ac:dyDescent="0.25"/>
    <row r="242" s="36" customFormat="1" x14ac:dyDescent="0.25"/>
    <row r="243" s="36" customFormat="1" x14ac:dyDescent="0.25"/>
    <row r="244" s="36" customFormat="1" x14ac:dyDescent="0.25"/>
    <row r="245" s="36" customFormat="1" x14ac:dyDescent="0.25"/>
    <row r="246" s="36" customFormat="1" x14ac:dyDescent="0.25"/>
    <row r="247" s="36" customFormat="1" x14ac:dyDescent="0.25"/>
    <row r="248" s="36" customFormat="1" x14ac:dyDescent="0.25"/>
    <row r="249" s="36" customFormat="1" x14ac:dyDescent="0.25"/>
    <row r="250" s="36" customFormat="1" x14ac:dyDescent="0.25"/>
    <row r="251" s="36" customFormat="1" x14ac:dyDescent="0.25"/>
    <row r="252" s="36" customFormat="1" x14ac:dyDescent="0.25"/>
    <row r="253" s="36" customFormat="1" x14ac:dyDescent="0.25"/>
    <row r="254" s="36" customFormat="1" x14ac:dyDescent="0.25"/>
    <row r="255" s="36" customFormat="1" x14ac:dyDescent="0.25"/>
    <row r="256" s="36" customFormat="1" x14ac:dyDescent="0.25"/>
    <row r="257" s="36" customFormat="1" x14ac:dyDescent="0.25"/>
    <row r="258" s="36" customFormat="1" x14ac:dyDescent="0.25"/>
    <row r="259" s="36" customFormat="1" x14ac:dyDescent="0.25"/>
    <row r="260" s="36" customFormat="1" x14ac:dyDescent="0.25"/>
    <row r="261" s="36" customFormat="1" x14ac:dyDescent="0.25"/>
    <row r="262" s="36" customFormat="1" x14ac:dyDescent="0.25"/>
    <row r="263" s="36" customFormat="1" x14ac:dyDescent="0.25"/>
    <row r="264" s="36" customFormat="1" x14ac:dyDescent="0.25"/>
    <row r="265" s="36" customFormat="1" x14ac:dyDescent="0.25"/>
    <row r="266" s="36" customFormat="1" x14ac:dyDescent="0.25"/>
    <row r="267" s="36" customFormat="1" x14ac:dyDescent="0.25"/>
    <row r="268" s="36" customFormat="1" x14ac:dyDescent="0.25"/>
    <row r="269" s="36" customFormat="1" x14ac:dyDescent="0.25"/>
    <row r="270" s="36" customFormat="1" x14ac:dyDescent="0.25"/>
    <row r="271" s="36" customFormat="1" x14ac:dyDescent="0.25"/>
    <row r="272" s="36" customFormat="1" x14ac:dyDescent="0.25"/>
    <row r="273" s="36" customFormat="1" x14ac:dyDescent="0.25"/>
    <row r="274" s="36" customFormat="1" x14ac:dyDescent="0.25"/>
    <row r="275" s="36" customFormat="1" x14ac:dyDescent="0.25"/>
    <row r="276" s="36" customFormat="1" x14ac:dyDescent="0.25"/>
    <row r="277" s="36" customFormat="1" x14ac:dyDescent="0.25"/>
    <row r="278" s="36" customFormat="1" x14ac:dyDescent="0.25"/>
    <row r="279" s="36" customFormat="1" x14ac:dyDescent="0.25"/>
    <row r="280" s="36" customFormat="1" x14ac:dyDescent="0.25"/>
    <row r="281" s="36" customFormat="1" x14ac:dyDescent="0.25"/>
    <row r="282" s="36" customFormat="1" x14ac:dyDescent="0.25"/>
    <row r="283" s="36" customFormat="1" x14ac:dyDescent="0.25"/>
    <row r="284" s="36" customFormat="1" x14ac:dyDescent="0.25"/>
    <row r="285" s="36" customFormat="1" x14ac:dyDescent="0.25"/>
    <row r="286" s="36" customFormat="1" x14ac:dyDescent="0.25"/>
    <row r="287" s="36" customFormat="1" x14ac:dyDescent="0.25"/>
    <row r="288" s="36" customFormat="1" x14ac:dyDescent="0.25"/>
    <row r="289" s="36" customFormat="1" x14ac:dyDescent="0.25"/>
    <row r="290" s="36" customFormat="1" x14ac:dyDescent="0.25"/>
    <row r="291" s="36" customFormat="1" x14ac:dyDescent="0.25"/>
    <row r="292" s="36" customFormat="1" x14ac:dyDescent="0.25"/>
    <row r="293" s="36" customFormat="1" x14ac:dyDescent="0.25"/>
    <row r="294" s="36" customFormat="1" x14ac:dyDescent="0.25"/>
    <row r="295" s="36" customFormat="1" x14ac:dyDescent="0.25"/>
    <row r="296" s="36" customFormat="1" x14ac:dyDescent="0.25"/>
    <row r="297" s="36" customFormat="1" x14ac:dyDescent="0.25"/>
    <row r="298" s="36" customFormat="1" x14ac:dyDescent="0.25"/>
    <row r="299" s="36" customFormat="1" x14ac:dyDescent="0.25"/>
    <row r="300" s="36" customFormat="1" x14ac:dyDescent="0.25"/>
    <row r="301" s="36" customFormat="1" x14ac:dyDescent="0.25"/>
    <row r="302" s="36" customFormat="1" x14ac:dyDescent="0.25"/>
    <row r="303" s="36" customFormat="1" x14ac:dyDescent="0.25"/>
    <row r="304" s="36" customFormat="1" x14ac:dyDescent="0.25"/>
    <row r="305" s="36" customFormat="1" x14ac:dyDescent="0.25"/>
    <row r="306" s="36" customFormat="1" x14ac:dyDescent="0.25"/>
    <row r="307" s="36" customFormat="1" x14ac:dyDescent="0.25"/>
    <row r="308" s="36" customFormat="1" x14ac:dyDescent="0.25"/>
    <row r="309" s="36" customFormat="1" x14ac:dyDescent="0.25"/>
    <row r="310" s="36" customFormat="1" x14ac:dyDescent="0.25"/>
    <row r="311" s="36" customFormat="1" x14ac:dyDescent="0.25"/>
    <row r="312" s="36" customFormat="1" x14ac:dyDescent="0.25"/>
    <row r="313" s="36" customFormat="1" x14ac:dyDescent="0.25"/>
    <row r="314" s="36" customFormat="1" x14ac:dyDescent="0.25"/>
    <row r="315" s="36" customFormat="1" x14ac:dyDescent="0.25"/>
    <row r="316" s="36" customFormat="1" x14ac:dyDescent="0.25"/>
    <row r="317" s="36" customFormat="1" x14ac:dyDescent="0.25"/>
    <row r="318" s="36" customFormat="1" x14ac:dyDescent="0.25"/>
    <row r="319" s="36" customFormat="1" x14ac:dyDescent="0.25"/>
    <row r="320" s="36" customFormat="1" x14ac:dyDescent="0.25"/>
    <row r="321" s="36" customFormat="1" x14ac:dyDescent="0.25"/>
    <row r="322" s="36" customFormat="1" x14ac:dyDescent="0.25"/>
    <row r="323" s="36" customFormat="1" x14ac:dyDescent="0.25"/>
    <row r="324" s="36" customFormat="1" x14ac:dyDescent="0.25"/>
    <row r="325" s="36" customFormat="1" x14ac:dyDescent="0.25"/>
    <row r="326" s="36" customFormat="1" x14ac:dyDescent="0.25"/>
    <row r="327" s="36" customFormat="1" x14ac:dyDescent="0.25"/>
    <row r="328" s="36" customFormat="1" x14ac:dyDescent="0.25"/>
    <row r="329" s="36" customFormat="1" x14ac:dyDescent="0.25"/>
    <row r="330" s="36" customFormat="1" x14ac:dyDescent="0.25"/>
    <row r="331" s="36" customFormat="1" x14ac:dyDescent="0.25"/>
    <row r="332" s="36" customFormat="1" x14ac:dyDescent="0.25"/>
    <row r="333" s="36" customFormat="1" x14ac:dyDescent="0.25"/>
    <row r="334" s="36" customFormat="1" x14ac:dyDescent="0.25"/>
    <row r="335" s="36" customFormat="1" x14ac:dyDescent="0.25"/>
    <row r="336" s="36" customFormat="1" x14ac:dyDescent="0.25"/>
    <row r="337" s="36" customFormat="1" x14ac:dyDescent="0.25"/>
    <row r="338" s="36" customFormat="1" x14ac:dyDescent="0.25"/>
    <row r="339" s="36" customFormat="1" x14ac:dyDescent="0.25"/>
    <row r="340" s="36" customFormat="1" x14ac:dyDescent="0.25"/>
    <row r="341" s="36" customFormat="1" x14ac:dyDescent="0.25"/>
    <row r="342" s="36" customFormat="1" x14ac:dyDescent="0.25"/>
    <row r="343" s="36" customFormat="1" x14ac:dyDescent="0.25"/>
    <row r="344" s="36" customFormat="1" x14ac:dyDescent="0.25"/>
    <row r="345" s="36" customFormat="1" x14ac:dyDescent="0.25"/>
    <row r="346" s="36" customFormat="1" x14ac:dyDescent="0.25"/>
    <row r="347" s="36" customFormat="1" x14ac:dyDescent="0.25"/>
    <row r="348" s="36" customFormat="1" x14ac:dyDescent="0.25"/>
    <row r="349" s="36" customFormat="1" x14ac:dyDescent="0.25"/>
    <row r="350" s="36" customFormat="1" x14ac:dyDescent="0.25"/>
    <row r="351" s="36" customFormat="1" x14ac:dyDescent="0.25"/>
    <row r="352" s="36" customFormat="1" x14ac:dyDescent="0.25"/>
    <row r="353" s="36" customFormat="1" x14ac:dyDescent="0.25"/>
    <row r="354" s="36" customFormat="1" x14ac:dyDescent="0.25"/>
    <row r="355" s="36" customFormat="1" x14ac:dyDescent="0.25"/>
    <row r="356" s="36" customFormat="1" x14ac:dyDescent="0.25"/>
    <row r="357" s="36" customFormat="1" x14ac:dyDescent="0.25"/>
    <row r="358" s="36" customFormat="1" x14ac:dyDescent="0.25"/>
    <row r="359" s="36" customFormat="1" x14ac:dyDescent="0.25"/>
    <row r="360" s="36" customFormat="1" x14ac:dyDescent="0.25"/>
    <row r="361" s="36" customFormat="1" x14ac:dyDescent="0.25"/>
    <row r="362" s="36" customFormat="1" x14ac:dyDescent="0.25"/>
    <row r="363" s="36" customFormat="1" x14ac:dyDescent="0.25"/>
    <row r="364" s="36" customFormat="1" x14ac:dyDescent="0.25"/>
    <row r="365" s="36" customFormat="1" x14ac:dyDescent="0.25"/>
    <row r="366" s="36" customFormat="1" x14ac:dyDescent="0.25"/>
    <row r="367" s="36" customFormat="1" x14ac:dyDescent="0.25"/>
    <row r="368" s="36" customFormat="1" x14ac:dyDescent="0.25"/>
    <row r="369" s="36" customFormat="1" x14ac:dyDescent="0.25"/>
    <row r="370" s="36" customFormat="1" x14ac:dyDescent="0.25"/>
    <row r="371" s="36" customFormat="1" x14ac:dyDescent="0.25"/>
    <row r="372" s="36" customFormat="1" x14ac:dyDescent="0.25"/>
    <row r="373" s="36" customFormat="1" x14ac:dyDescent="0.25"/>
    <row r="374" s="36" customFormat="1" x14ac:dyDescent="0.25"/>
    <row r="375" s="36" customFormat="1" x14ac:dyDescent="0.25"/>
    <row r="376" s="36" customFormat="1" x14ac:dyDescent="0.25"/>
    <row r="377" s="36" customFormat="1" x14ac:dyDescent="0.25"/>
    <row r="378" s="36" customFormat="1" x14ac:dyDescent="0.25"/>
    <row r="379" s="36" customFormat="1" x14ac:dyDescent="0.25"/>
    <row r="380" s="36" customFormat="1" x14ac:dyDescent="0.25"/>
    <row r="381" s="36" customFormat="1" x14ac:dyDescent="0.25"/>
    <row r="382" s="36" customFormat="1" x14ac:dyDescent="0.25"/>
    <row r="383" s="36" customFormat="1" x14ac:dyDescent="0.25"/>
    <row r="384" s="36" customFormat="1" x14ac:dyDescent="0.25"/>
    <row r="385" s="36" customFormat="1" x14ac:dyDescent="0.25"/>
    <row r="386" s="36" customFormat="1" x14ac:dyDescent="0.25"/>
    <row r="387" s="36" customFormat="1" x14ac:dyDescent="0.25"/>
    <row r="388" s="36" customFormat="1" x14ac:dyDescent="0.25"/>
    <row r="389" s="36" customFormat="1" x14ac:dyDescent="0.25"/>
    <row r="390" s="36" customFormat="1" x14ac:dyDescent="0.25"/>
    <row r="391" s="36" customFormat="1" x14ac:dyDescent="0.25"/>
    <row r="392" s="36" customFormat="1" x14ac:dyDescent="0.25"/>
    <row r="393" s="36" customFormat="1" x14ac:dyDescent="0.25"/>
    <row r="394" s="36" customFormat="1" x14ac:dyDescent="0.25"/>
    <row r="395" s="36" customFormat="1" x14ac:dyDescent="0.25"/>
    <row r="396" s="36" customFormat="1" x14ac:dyDescent="0.25"/>
    <row r="397" s="36" customFormat="1" x14ac:dyDescent="0.25"/>
    <row r="398" s="36" customFormat="1" x14ac:dyDescent="0.25"/>
    <row r="399" s="36" customFormat="1" x14ac:dyDescent="0.25"/>
    <row r="400" s="36" customFormat="1" x14ac:dyDescent="0.25"/>
    <row r="401" s="36" customFormat="1" x14ac:dyDescent="0.25"/>
    <row r="402" s="36" customFormat="1" x14ac:dyDescent="0.25"/>
    <row r="403" s="36" customFormat="1" x14ac:dyDescent="0.25"/>
    <row r="404" s="36" customFormat="1" x14ac:dyDescent="0.25"/>
    <row r="405" s="36" customFormat="1" x14ac:dyDescent="0.25"/>
    <row r="406" s="36" customFormat="1" x14ac:dyDescent="0.25"/>
    <row r="407" s="36" customFormat="1" x14ac:dyDescent="0.25"/>
    <row r="408" s="36" customFormat="1" x14ac:dyDescent="0.25"/>
    <row r="409" s="36" customFormat="1" x14ac:dyDescent="0.25"/>
    <row r="410" s="36" customFormat="1" x14ac:dyDescent="0.25"/>
    <row r="411" s="36" customFormat="1" x14ac:dyDescent="0.25"/>
    <row r="412" s="36" customFormat="1" x14ac:dyDescent="0.25"/>
    <row r="413" s="36" customFormat="1" x14ac:dyDescent="0.25"/>
    <row r="414" s="36" customFormat="1" x14ac:dyDescent="0.25"/>
    <row r="415" s="36" customFormat="1" x14ac:dyDescent="0.25"/>
    <row r="416" s="36" customFormat="1" x14ac:dyDescent="0.25"/>
    <row r="417" s="36" customFormat="1" x14ac:dyDescent="0.25"/>
    <row r="418" s="36" customFormat="1" x14ac:dyDescent="0.25"/>
    <row r="419" s="36" customFormat="1" x14ac:dyDescent="0.25"/>
    <row r="420" s="36" customFormat="1" x14ac:dyDescent="0.25"/>
    <row r="421" s="36" customFormat="1" x14ac:dyDescent="0.25"/>
    <row r="422" s="36" customFormat="1" x14ac:dyDescent="0.25"/>
    <row r="423" s="36" customFormat="1" x14ac:dyDescent="0.25"/>
    <row r="424" s="36" customFormat="1" x14ac:dyDescent="0.25"/>
    <row r="425" s="36" customFormat="1" x14ac:dyDescent="0.25"/>
    <row r="426" s="36" customFormat="1" x14ac:dyDescent="0.25"/>
    <row r="427" s="36" customFormat="1" x14ac:dyDescent="0.25"/>
    <row r="428" s="36" customFormat="1" x14ac:dyDescent="0.25"/>
    <row r="429" s="36" customFormat="1" x14ac:dyDescent="0.25"/>
    <row r="430" s="36" customFormat="1" x14ac:dyDescent="0.25"/>
    <row r="431" s="36" customFormat="1" x14ac:dyDescent="0.25"/>
    <row r="432" s="36" customFormat="1" x14ac:dyDescent="0.25"/>
    <row r="433" s="36" customFormat="1" x14ac:dyDescent="0.25"/>
    <row r="434" s="36" customFormat="1" x14ac:dyDescent="0.25"/>
    <row r="435" s="36" customFormat="1" x14ac:dyDescent="0.25"/>
    <row r="436" s="36" customFormat="1" x14ac:dyDescent="0.25"/>
    <row r="437" s="36" customFormat="1" x14ac:dyDescent="0.25"/>
    <row r="438" s="36" customFormat="1" x14ac:dyDescent="0.25"/>
    <row r="439" s="36" customFormat="1" x14ac:dyDescent="0.25"/>
    <row r="440" s="36" customFormat="1" x14ac:dyDescent="0.25"/>
    <row r="441" s="36" customFormat="1" x14ac:dyDescent="0.25"/>
    <row r="442" s="36" customFormat="1" x14ac:dyDescent="0.25"/>
    <row r="443" s="36" customFormat="1" x14ac:dyDescent="0.25"/>
    <row r="444" s="36" customFormat="1" x14ac:dyDescent="0.25"/>
    <row r="445" s="36" customFormat="1" x14ac:dyDescent="0.25"/>
    <row r="446" s="36" customFormat="1" x14ac:dyDescent="0.25"/>
    <row r="447" s="36" customFormat="1" x14ac:dyDescent="0.25"/>
    <row r="448" s="36" customFormat="1" x14ac:dyDescent="0.25"/>
    <row r="449" s="36" customFormat="1" x14ac:dyDescent="0.25"/>
    <row r="450" s="36" customFormat="1" x14ac:dyDescent="0.25"/>
    <row r="451" s="36" customFormat="1" x14ac:dyDescent="0.25"/>
    <row r="452" s="36" customFormat="1" x14ac:dyDescent="0.25"/>
    <row r="453" s="36" customFormat="1" x14ac:dyDescent="0.25"/>
    <row r="454" s="36" customFormat="1" x14ac:dyDescent="0.25"/>
    <row r="455" s="36" customFormat="1" x14ac:dyDescent="0.25"/>
    <row r="456" s="36" customFormat="1" x14ac:dyDescent="0.25"/>
    <row r="457" s="36" customFormat="1" x14ac:dyDescent="0.25"/>
    <row r="458" s="36" customFormat="1" x14ac:dyDescent="0.25"/>
    <row r="459" s="36" customFormat="1" x14ac:dyDescent="0.25"/>
    <row r="460" s="36" customFormat="1" x14ac:dyDescent="0.25"/>
    <row r="461" s="36" customFormat="1" x14ac:dyDescent="0.25"/>
    <row r="462" s="36" customFormat="1" x14ac:dyDescent="0.25"/>
    <row r="463" s="36" customFormat="1" x14ac:dyDescent="0.25"/>
    <row r="464" s="36" customFormat="1" x14ac:dyDescent="0.25"/>
    <row r="465" s="36" customFormat="1" x14ac:dyDescent="0.25"/>
    <row r="466" s="36" customFormat="1" x14ac:dyDescent="0.25"/>
    <row r="467" s="36" customFormat="1" x14ac:dyDescent="0.25"/>
    <row r="468" s="36" customFormat="1" x14ac:dyDescent="0.25"/>
    <row r="469" s="36" customFormat="1" x14ac:dyDescent="0.25"/>
    <row r="470" s="36" customFormat="1" x14ac:dyDescent="0.25"/>
    <row r="471" s="36" customFormat="1" x14ac:dyDescent="0.25"/>
    <row r="472" s="36" customFormat="1" x14ac:dyDescent="0.25"/>
    <row r="473" s="36" customFormat="1" x14ac:dyDescent="0.25"/>
    <row r="474" s="36" customFormat="1" x14ac:dyDescent="0.25"/>
    <row r="475" s="36" customFormat="1" x14ac:dyDescent="0.25"/>
    <row r="476" s="36" customFormat="1" x14ac:dyDescent="0.25"/>
    <row r="477" s="36" customFormat="1" x14ac:dyDescent="0.25"/>
    <row r="478" s="36" customFormat="1" x14ac:dyDescent="0.25"/>
    <row r="479" s="36" customFormat="1" x14ac:dyDescent="0.25"/>
    <row r="480" s="36" customFormat="1" x14ac:dyDescent="0.25"/>
    <row r="481" s="36" customFormat="1" x14ac:dyDescent="0.25"/>
    <row r="482" s="36" customFormat="1" x14ac:dyDescent="0.25"/>
    <row r="483" s="36" customFormat="1" x14ac:dyDescent="0.25"/>
    <row r="484" s="36" customFormat="1" x14ac:dyDescent="0.25"/>
    <row r="485" s="36" customFormat="1" x14ac:dyDescent="0.25"/>
    <row r="486" s="36" customFormat="1" x14ac:dyDescent="0.25"/>
    <row r="487" s="36" customFormat="1" x14ac:dyDescent="0.25"/>
    <row r="488" s="36" customFormat="1" x14ac:dyDescent="0.25"/>
    <row r="489" s="36" customFormat="1" x14ac:dyDescent="0.25"/>
    <row r="490" s="36" customFormat="1" x14ac:dyDescent="0.25"/>
    <row r="491" s="36" customFormat="1" x14ac:dyDescent="0.25"/>
    <row r="492" s="36" customFormat="1" x14ac:dyDescent="0.25"/>
    <row r="493" s="36" customFormat="1" x14ac:dyDescent="0.25"/>
    <row r="494" s="36" customFormat="1" x14ac:dyDescent="0.25"/>
    <row r="495" s="36" customFormat="1" x14ac:dyDescent="0.25"/>
    <row r="496" s="36" customFormat="1" x14ac:dyDescent="0.25"/>
    <row r="497" s="36" customFormat="1" x14ac:dyDescent="0.25"/>
    <row r="498" s="36" customFormat="1" x14ac:dyDescent="0.25"/>
    <row r="499" s="36" customFormat="1" x14ac:dyDescent="0.25"/>
    <row r="500" s="36" customFormat="1" x14ac:dyDescent="0.25"/>
    <row r="501" s="36" customFormat="1" x14ac:dyDescent="0.25"/>
    <row r="502" s="36" customFormat="1" x14ac:dyDescent="0.25"/>
    <row r="503" s="36" customFormat="1" x14ac:dyDescent="0.25"/>
    <row r="504" s="36" customFormat="1" x14ac:dyDescent="0.25"/>
    <row r="505" s="36" customFormat="1" x14ac:dyDescent="0.25"/>
    <row r="506" s="36" customFormat="1" x14ac:dyDescent="0.25"/>
    <row r="507" s="36" customFormat="1" x14ac:dyDescent="0.25"/>
    <row r="508" s="36" customFormat="1" x14ac:dyDescent="0.25"/>
    <row r="509" s="36" customFormat="1" x14ac:dyDescent="0.25"/>
    <row r="510" s="36" customFormat="1" x14ac:dyDescent="0.25"/>
    <row r="511" s="36" customFormat="1" x14ac:dyDescent="0.25"/>
    <row r="512" s="36" customFormat="1" x14ac:dyDescent="0.25"/>
    <row r="513" s="36" customFormat="1" x14ac:dyDescent="0.25"/>
    <row r="514" s="36" customFormat="1" x14ac:dyDescent="0.25"/>
    <row r="515" s="36" customFormat="1" x14ac:dyDescent="0.25"/>
    <row r="516" s="36" customFormat="1" x14ac:dyDescent="0.25"/>
    <row r="517" s="36" customFormat="1" x14ac:dyDescent="0.25"/>
    <row r="518" s="36" customFormat="1" x14ac:dyDescent="0.25"/>
    <row r="519" s="36" customFormat="1" x14ac:dyDescent="0.25"/>
    <row r="520" s="36" customFormat="1" x14ac:dyDescent="0.25"/>
    <row r="521" s="36" customFormat="1" x14ac:dyDescent="0.25"/>
    <row r="522" s="36" customFormat="1" x14ac:dyDescent="0.25"/>
    <row r="523" s="36" customFormat="1" x14ac:dyDescent="0.25"/>
    <row r="524" s="36" customFormat="1" x14ac:dyDescent="0.25"/>
    <row r="525" s="36" customFormat="1" x14ac:dyDescent="0.25"/>
    <row r="526" s="36" customFormat="1" x14ac:dyDescent="0.25"/>
    <row r="527" s="36" customFormat="1" x14ac:dyDescent="0.25"/>
    <row r="528" s="36" customFormat="1" x14ac:dyDescent="0.25"/>
    <row r="529" s="36" customFormat="1" x14ac:dyDescent="0.25"/>
    <row r="530" s="36" customFormat="1" x14ac:dyDescent="0.25"/>
    <row r="531" s="36" customFormat="1" x14ac:dyDescent="0.25"/>
    <row r="532" s="36" customFormat="1" x14ac:dyDescent="0.25"/>
    <row r="533" s="36" customFormat="1" x14ac:dyDescent="0.25"/>
    <row r="534" s="36" customFormat="1" x14ac:dyDescent="0.25"/>
    <row r="535" s="36" customFormat="1" x14ac:dyDescent="0.25"/>
    <row r="536" s="36" customFormat="1" x14ac:dyDescent="0.25"/>
    <row r="537" s="36" customFormat="1" x14ac:dyDescent="0.25"/>
    <row r="538" s="36" customFormat="1" x14ac:dyDescent="0.25"/>
    <row r="539" s="36" customFormat="1" x14ac:dyDescent="0.25"/>
    <row r="540" s="36" customFormat="1" x14ac:dyDescent="0.25"/>
    <row r="541" s="36" customFormat="1" x14ac:dyDescent="0.25"/>
    <row r="542" s="36" customFormat="1" x14ac:dyDescent="0.25"/>
    <row r="543" s="36" customFormat="1" x14ac:dyDescent="0.25"/>
    <row r="544" s="36" customFormat="1" x14ac:dyDescent="0.25"/>
    <row r="545" s="36" customFormat="1" x14ac:dyDescent="0.25"/>
    <row r="546" s="36" customFormat="1" x14ac:dyDescent="0.25"/>
    <row r="547" s="36" customFormat="1" x14ac:dyDescent="0.25"/>
    <row r="548" s="36" customFormat="1" x14ac:dyDescent="0.25"/>
    <row r="549" s="36" customFormat="1" x14ac:dyDescent="0.25"/>
    <row r="550" s="36" customFormat="1" x14ac:dyDescent="0.25"/>
    <row r="551" s="36" customFormat="1" x14ac:dyDescent="0.25"/>
    <row r="552" s="36" customFormat="1" x14ac:dyDescent="0.25"/>
    <row r="553" s="36" customFormat="1" x14ac:dyDescent="0.25"/>
    <row r="554" s="36" customFormat="1" x14ac:dyDescent="0.25"/>
    <row r="555" s="36" customFormat="1" x14ac:dyDescent="0.25"/>
    <row r="556" s="36" customFormat="1" x14ac:dyDescent="0.25"/>
    <row r="557" s="36" customFormat="1" x14ac:dyDescent="0.25"/>
    <row r="558" s="36" customFormat="1" x14ac:dyDescent="0.25"/>
    <row r="559" s="36" customFormat="1" x14ac:dyDescent="0.25"/>
    <row r="560" s="36" customFormat="1" x14ac:dyDescent="0.25"/>
    <row r="561" s="36" customFormat="1" x14ac:dyDescent="0.25"/>
    <row r="562" s="36" customFormat="1" x14ac:dyDescent="0.25"/>
    <row r="563" s="36" customFormat="1" x14ac:dyDescent="0.25"/>
    <row r="564" s="36" customFormat="1" x14ac:dyDescent="0.25"/>
    <row r="565" s="36" customFormat="1" x14ac:dyDescent="0.25"/>
    <row r="566" s="36" customFormat="1" x14ac:dyDescent="0.25"/>
    <row r="567" s="36" customFormat="1" x14ac:dyDescent="0.25"/>
    <row r="568" s="36" customFormat="1" x14ac:dyDescent="0.25"/>
    <row r="569" s="36" customFormat="1" x14ac:dyDescent="0.25"/>
    <row r="570" s="36" customFormat="1" x14ac:dyDescent="0.25"/>
    <row r="571" s="36" customFormat="1" x14ac:dyDescent="0.25"/>
    <row r="572" s="36" customFormat="1" x14ac:dyDescent="0.25"/>
    <row r="573" s="36" customFormat="1" x14ac:dyDescent="0.25"/>
    <row r="574" s="36" customFormat="1" x14ac:dyDescent="0.25"/>
    <row r="575" s="36" customFormat="1" x14ac:dyDescent="0.25"/>
    <row r="576" s="36" customFormat="1" x14ac:dyDescent="0.25"/>
    <row r="577" s="36" customFormat="1" x14ac:dyDescent="0.25"/>
    <row r="578" s="36" customFormat="1" x14ac:dyDescent="0.25"/>
    <row r="579" s="36" customFormat="1" x14ac:dyDescent="0.25"/>
    <row r="580" s="36" customFormat="1" x14ac:dyDescent="0.25"/>
    <row r="581" s="36" customFormat="1" x14ac:dyDescent="0.25"/>
    <row r="582" s="36" customFormat="1" x14ac:dyDescent="0.25"/>
    <row r="583" s="36" customFormat="1" x14ac:dyDescent="0.25"/>
    <row r="584" s="36" customFormat="1" x14ac:dyDescent="0.25"/>
    <row r="585" s="36" customFormat="1" x14ac:dyDescent="0.25"/>
    <row r="586" s="36" customFormat="1" x14ac:dyDescent="0.25"/>
    <row r="587" s="36" customFormat="1" x14ac:dyDescent="0.25"/>
    <row r="588" s="36" customFormat="1" x14ac:dyDescent="0.25"/>
    <row r="589" s="36" customFormat="1" x14ac:dyDescent="0.25"/>
    <row r="590" s="36" customFormat="1" x14ac:dyDescent="0.25"/>
    <row r="591" s="36" customFormat="1" x14ac:dyDescent="0.25"/>
    <row r="592" s="36" customFormat="1" x14ac:dyDescent="0.25"/>
    <row r="593" s="36" customFormat="1" x14ac:dyDescent="0.25"/>
    <row r="594" s="36" customFormat="1" x14ac:dyDescent="0.25"/>
    <row r="595" s="36" customFormat="1" x14ac:dyDescent="0.25"/>
    <row r="596" s="36" customFormat="1" x14ac:dyDescent="0.25"/>
    <row r="597" s="36" customFormat="1" x14ac:dyDescent="0.25"/>
    <row r="598" s="36" customFormat="1" x14ac:dyDescent="0.25"/>
    <row r="599" s="36" customFormat="1" x14ac:dyDescent="0.25"/>
    <row r="600" s="36" customFormat="1" x14ac:dyDescent="0.25"/>
    <row r="601" s="36" customFormat="1" x14ac:dyDescent="0.25"/>
    <row r="602" s="36" customFormat="1" x14ac:dyDescent="0.25"/>
    <row r="603" s="36" customFormat="1" x14ac:dyDescent="0.25"/>
    <row r="604" s="36" customFormat="1" x14ac:dyDescent="0.25"/>
    <row r="605" s="36" customFormat="1" x14ac:dyDescent="0.25"/>
    <row r="606" s="36" customFormat="1" x14ac:dyDescent="0.25"/>
    <row r="607" s="36" customFormat="1" x14ac:dyDescent="0.25"/>
    <row r="608" s="36" customFormat="1" x14ac:dyDescent="0.25"/>
    <row r="609" s="36" customFormat="1" x14ac:dyDescent="0.25"/>
    <row r="610" s="36" customFormat="1" x14ac:dyDescent="0.25"/>
    <row r="611" s="36" customFormat="1" x14ac:dyDescent="0.25"/>
    <row r="612" s="36" customFormat="1" x14ac:dyDescent="0.25"/>
    <row r="613" s="36" customFormat="1" x14ac:dyDescent="0.25"/>
    <row r="614" s="36" customFormat="1" x14ac:dyDescent="0.25"/>
    <row r="615" s="36" customFormat="1" x14ac:dyDescent="0.25"/>
    <row r="616" s="36" customFormat="1" x14ac:dyDescent="0.25"/>
    <row r="617" s="36" customFormat="1" x14ac:dyDescent="0.25"/>
    <row r="618" s="36" customFormat="1" x14ac:dyDescent="0.25"/>
    <row r="619" s="36" customFormat="1" x14ac:dyDescent="0.25"/>
    <row r="620" s="36" customFormat="1" x14ac:dyDescent="0.25"/>
    <row r="621" s="36" customFormat="1" x14ac:dyDescent="0.25"/>
    <row r="622" s="36" customFormat="1" x14ac:dyDescent="0.25"/>
    <row r="623" s="36" customFormat="1" x14ac:dyDescent="0.25"/>
    <row r="624" s="36" customFormat="1" x14ac:dyDescent="0.25"/>
    <row r="625" s="36" customFormat="1" x14ac:dyDescent="0.25"/>
    <row r="626" s="36" customFormat="1" x14ac:dyDescent="0.25"/>
    <row r="627" s="36" customFormat="1" x14ac:dyDescent="0.25"/>
    <row r="628" s="36" customFormat="1" x14ac:dyDescent="0.25"/>
    <row r="629" s="36" customFormat="1" x14ac:dyDescent="0.25"/>
    <row r="630" s="36" customFormat="1" x14ac:dyDescent="0.25"/>
    <row r="631" s="36" customFormat="1" x14ac:dyDescent="0.25"/>
    <row r="632" s="36" customFormat="1" x14ac:dyDescent="0.25"/>
    <row r="633" s="36" customFormat="1" x14ac:dyDescent="0.25"/>
    <row r="634" s="36" customFormat="1" x14ac:dyDescent="0.25"/>
    <row r="635" s="36" customFormat="1" x14ac:dyDescent="0.25"/>
    <row r="636" s="36" customFormat="1" x14ac:dyDescent="0.25"/>
    <row r="637" s="36" customFormat="1" x14ac:dyDescent="0.25"/>
    <row r="638" s="36" customFormat="1" x14ac:dyDescent="0.25"/>
    <row r="639" s="36" customFormat="1" x14ac:dyDescent="0.25"/>
    <row r="640" s="36" customFormat="1" x14ac:dyDescent="0.25"/>
    <row r="641" s="36" customFormat="1" x14ac:dyDescent="0.25"/>
    <row r="642" s="36" customFormat="1" x14ac:dyDescent="0.25"/>
    <row r="643" s="36" customFormat="1" x14ac:dyDescent="0.25"/>
    <row r="644" s="36" customFormat="1" x14ac:dyDescent="0.25"/>
    <row r="645" s="36" customFormat="1" x14ac:dyDescent="0.25"/>
    <row r="646" s="36" customFormat="1" x14ac:dyDescent="0.25"/>
    <row r="647" s="36" customFormat="1" x14ac:dyDescent="0.25"/>
    <row r="648" s="36" customFormat="1" x14ac:dyDescent="0.25"/>
    <row r="649" s="36" customFormat="1" x14ac:dyDescent="0.25"/>
    <row r="650" s="36" customFormat="1" x14ac:dyDescent="0.25"/>
    <row r="651" s="36" customFormat="1" x14ac:dyDescent="0.25"/>
    <row r="652" s="36" customFormat="1" x14ac:dyDescent="0.25"/>
    <row r="653" s="36" customFormat="1" x14ac:dyDescent="0.25"/>
    <row r="654" s="36" customFormat="1" x14ac:dyDescent="0.25"/>
    <row r="655" s="36" customFormat="1" x14ac:dyDescent="0.25"/>
    <row r="656" s="36" customFormat="1" x14ac:dyDescent="0.25"/>
    <row r="657" s="36" customFormat="1" x14ac:dyDescent="0.25"/>
    <row r="658" s="36" customFormat="1" x14ac:dyDescent="0.25"/>
    <row r="659" s="36" customFormat="1" x14ac:dyDescent="0.25"/>
    <row r="660" s="36" customFormat="1" x14ac:dyDescent="0.25"/>
    <row r="661" s="36" customFormat="1" x14ac:dyDescent="0.25"/>
    <row r="662" s="36" customFormat="1" x14ac:dyDescent="0.25"/>
    <row r="663" s="36" customFormat="1" x14ac:dyDescent="0.25"/>
    <row r="664" s="36" customFormat="1" x14ac:dyDescent="0.25"/>
    <row r="665" s="36" customFormat="1" x14ac:dyDescent="0.25"/>
    <row r="666" s="36" customFormat="1" x14ac:dyDescent="0.25"/>
    <row r="667" s="36" customFormat="1" x14ac:dyDescent="0.25"/>
    <row r="668" s="36" customFormat="1" x14ac:dyDescent="0.25"/>
    <row r="669" s="36" customFormat="1" x14ac:dyDescent="0.25"/>
    <row r="670" s="36" customFormat="1" x14ac:dyDescent="0.25"/>
    <row r="671" s="36" customFormat="1" x14ac:dyDescent="0.25"/>
    <row r="672" s="36" customFormat="1" x14ac:dyDescent="0.25"/>
    <row r="673" s="36" customFormat="1" x14ac:dyDescent="0.25"/>
    <row r="674" s="36" customFormat="1" x14ac:dyDescent="0.25"/>
    <row r="675" s="36" customFormat="1" x14ac:dyDescent="0.25"/>
    <row r="676" s="36" customFormat="1" x14ac:dyDescent="0.25"/>
    <row r="677" s="36" customFormat="1" x14ac:dyDescent="0.25"/>
    <row r="678" s="36" customFormat="1" x14ac:dyDescent="0.25"/>
    <row r="679" s="36" customFormat="1" x14ac:dyDescent="0.25"/>
    <row r="680" s="36" customFormat="1" x14ac:dyDescent="0.25"/>
    <row r="681" s="36" customFormat="1" x14ac:dyDescent="0.25"/>
    <row r="682" s="36" customFormat="1" x14ac:dyDescent="0.25"/>
    <row r="683" s="36" customFormat="1" x14ac:dyDescent="0.25"/>
    <row r="684" s="36" customFormat="1" x14ac:dyDescent="0.25"/>
    <row r="685" s="36" customFormat="1" x14ac:dyDescent="0.25"/>
    <row r="686" s="36" customFormat="1" x14ac:dyDescent="0.25"/>
    <row r="687" s="36" customFormat="1" x14ac:dyDescent="0.25"/>
    <row r="688" s="36" customFormat="1" x14ac:dyDescent="0.25"/>
    <row r="689" s="36" customFormat="1" x14ac:dyDescent="0.25"/>
    <row r="690" s="36" customFormat="1" x14ac:dyDescent="0.25"/>
    <row r="691" s="36" customFormat="1" x14ac:dyDescent="0.25"/>
    <row r="692" s="36" customFormat="1" x14ac:dyDescent="0.25"/>
    <row r="693" s="36" customFormat="1" x14ac:dyDescent="0.25"/>
    <row r="694" s="36" customFormat="1" x14ac:dyDescent="0.25"/>
    <row r="695" s="36" customFormat="1" x14ac:dyDescent="0.25"/>
    <row r="696" s="36" customFormat="1" x14ac:dyDescent="0.25"/>
    <row r="697" s="36" customFormat="1" x14ac:dyDescent="0.25"/>
    <row r="698" s="36" customFormat="1" x14ac:dyDescent="0.25"/>
    <row r="699" s="36" customFormat="1" x14ac:dyDescent="0.25"/>
    <row r="700" s="36" customFormat="1" x14ac:dyDescent="0.25"/>
    <row r="701" s="36" customFormat="1" x14ac:dyDescent="0.25"/>
    <row r="702" s="36" customFormat="1" x14ac:dyDescent="0.25"/>
    <row r="703" s="36" customFormat="1" x14ac:dyDescent="0.25"/>
    <row r="704" s="36" customFormat="1" x14ac:dyDescent="0.25"/>
    <row r="705" s="36" customFormat="1" x14ac:dyDescent="0.25"/>
    <row r="706" s="36" customFormat="1" x14ac:dyDescent="0.25"/>
    <row r="707" s="36" customFormat="1" x14ac:dyDescent="0.25"/>
    <row r="708" s="36" customFormat="1" x14ac:dyDescent="0.25"/>
    <row r="709" s="36" customFormat="1" x14ac:dyDescent="0.25"/>
    <row r="710" s="36" customFormat="1" x14ac:dyDescent="0.25"/>
    <row r="711" s="36" customFormat="1" x14ac:dyDescent="0.25"/>
    <row r="712" s="36" customFormat="1" x14ac:dyDescent="0.25"/>
    <row r="713" s="36" customFormat="1" x14ac:dyDescent="0.25"/>
    <row r="714" s="36" customFormat="1" x14ac:dyDescent="0.25"/>
    <row r="715" s="36" customFormat="1" x14ac:dyDescent="0.25"/>
    <row r="716" s="36" customFormat="1" x14ac:dyDescent="0.25"/>
    <row r="717" s="36" customFormat="1" x14ac:dyDescent="0.25"/>
    <row r="718" s="36" customFormat="1" x14ac:dyDescent="0.25"/>
    <row r="719" s="36" customFormat="1" x14ac:dyDescent="0.25"/>
    <row r="720" s="36" customFormat="1" x14ac:dyDescent="0.25"/>
    <row r="721" s="36" customFormat="1" x14ac:dyDescent="0.25"/>
    <row r="722" s="36" customFormat="1" x14ac:dyDescent="0.25"/>
    <row r="723" s="36" customFormat="1" x14ac:dyDescent="0.25"/>
    <row r="724" s="36" customFormat="1" x14ac:dyDescent="0.25"/>
    <row r="725" s="36" customFormat="1" x14ac:dyDescent="0.25"/>
    <row r="726" s="36" customFormat="1" x14ac:dyDescent="0.25"/>
    <row r="727" s="36" customFormat="1" x14ac:dyDescent="0.25"/>
    <row r="728" s="36" customFormat="1" x14ac:dyDescent="0.25"/>
    <row r="729" s="36" customFormat="1" x14ac:dyDescent="0.25"/>
    <row r="730" s="36" customFormat="1" x14ac:dyDescent="0.25"/>
    <row r="731" s="36" customFormat="1" x14ac:dyDescent="0.25"/>
    <row r="732" s="36" customFormat="1" x14ac:dyDescent="0.25"/>
    <row r="733" s="36" customFormat="1" x14ac:dyDescent="0.25"/>
    <row r="734" s="36" customFormat="1" x14ac:dyDescent="0.25"/>
    <row r="735" s="36" customFormat="1" x14ac:dyDescent="0.25"/>
    <row r="736" s="36" customFormat="1" x14ac:dyDescent="0.25"/>
    <row r="737" s="36" customFormat="1" x14ac:dyDescent="0.25"/>
    <row r="738" s="36" customFormat="1" x14ac:dyDescent="0.25"/>
    <row r="739" s="36" customFormat="1" x14ac:dyDescent="0.25"/>
    <row r="740" s="36" customFormat="1" x14ac:dyDescent="0.25"/>
    <row r="741" s="36" customFormat="1" x14ac:dyDescent="0.25"/>
    <row r="742" s="36" customFormat="1" x14ac:dyDescent="0.25"/>
    <row r="743" s="36" customFormat="1" x14ac:dyDescent="0.25"/>
    <row r="744" s="36" customFormat="1" x14ac:dyDescent="0.25"/>
    <row r="745" s="36" customFormat="1" x14ac:dyDescent="0.25"/>
    <row r="746" s="36" customFormat="1" x14ac:dyDescent="0.25"/>
    <row r="747" s="36" customFormat="1" x14ac:dyDescent="0.25"/>
    <row r="748" s="36" customFormat="1" x14ac:dyDescent="0.25"/>
    <row r="749" s="36" customFormat="1" x14ac:dyDescent="0.25"/>
    <row r="750" s="36" customFormat="1" x14ac:dyDescent="0.25"/>
    <row r="751" s="36" customFormat="1" x14ac:dyDescent="0.25"/>
    <row r="752" s="36" customFormat="1" x14ac:dyDescent="0.25"/>
    <row r="753" s="36" customFormat="1" x14ac:dyDescent="0.25"/>
    <row r="754" s="36" customFormat="1" x14ac:dyDescent="0.25"/>
    <row r="755" s="36" customFormat="1" x14ac:dyDescent="0.25"/>
    <row r="756" s="36" customFormat="1" x14ac:dyDescent="0.25"/>
    <row r="757" s="36" customFormat="1" x14ac:dyDescent="0.25"/>
    <row r="758" s="36" customFormat="1" x14ac:dyDescent="0.25"/>
    <row r="759" s="36" customFormat="1" x14ac:dyDescent="0.25"/>
    <row r="760" s="36" customFormat="1" x14ac:dyDescent="0.25"/>
    <row r="761" s="36" customFormat="1" x14ac:dyDescent="0.25"/>
    <row r="762" s="36" customFormat="1" x14ac:dyDescent="0.25"/>
    <row r="763" s="36" customFormat="1" x14ac:dyDescent="0.25"/>
    <row r="764" s="36" customFormat="1" x14ac:dyDescent="0.25"/>
    <row r="765" s="36" customFormat="1" x14ac:dyDescent="0.25"/>
    <row r="766" s="36" customFormat="1" x14ac:dyDescent="0.25"/>
    <row r="767" s="36" customFormat="1" x14ac:dyDescent="0.25"/>
    <row r="768" s="36" customFormat="1" x14ac:dyDescent="0.25"/>
    <row r="769" s="36" customFormat="1" x14ac:dyDescent="0.25"/>
    <row r="770" s="36" customFormat="1" x14ac:dyDescent="0.25"/>
    <row r="771" s="36" customFormat="1" x14ac:dyDescent="0.25"/>
    <row r="772" s="36" customFormat="1" x14ac:dyDescent="0.25"/>
    <row r="773" s="36" customFormat="1" x14ac:dyDescent="0.25"/>
    <row r="774" s="36" customFormat="1" x14ac:dyDescent="0.25"/>
    <row r="775" s="36" customFormat="1" x14ac:dyDescent="0.25"/>
    <row r="776" s="36" customFormat="1" x14ac:dyDescent="0.25"/>
    <row r="777" s="36" customFormat="1" x14ac:dyDescent="0.25"/>
    <row r="778" s="36" customFormat="1" x14ac:dyDescent="0.25"/>
    <row r="779" s="36" customFormat="1" x14ac:dyDescent="0.25"/>
    <row r="780" s="36" customFormat="1" x14ac:dyDescent="0.25"/>
    <row r="781" s="36" customFormat="1" x14ac:dyDescent="0.25"/>
    <row r="782" s="36" customFormat="1" x14ac:dyDescent="0.25"/>
    <row r="783" s="36" customFormat="1" x14ac:dyDescent="0.25"/>
    <row r="784" s="36" customFormat="1" x14ac:dyDescent="0.25"/>
    <row r="785" s="36" customFormat="1" x14ac:dyDescent="0.25"/>
    <row r="786" s="36" customFormat="1" x14ac:dyDescent="0.25"/>
    <row r="787" s="36" customFormat="1" x14ac:dyDescent="0.25"/>
    <row r="788" s="36" customFormat="1" x14ac:dyDescent="0.25"/>
    <row r="789" s="36" customFormat="1" x14ac:dyDescent="0.25"/>
    <row r="790" s="36" customFormat="1" x14ac:dyDescent="0.25"/>
    <row r="791" s="36" customFormat="1" x14ac:dyDescent="0.25"/>
    <row r="792" s="36" customFormat="1" x14ac:dyDescent="0.25"/>
    <row r="793" s="36" customFormat="1" x14ac:dyDescent="0.25"/>
    <row r="794" s="36" customFormat="1" x14ac:dyDescent="0.25"/>
    <row r="795" s="36" customFormat="1" x14ac:dyDescent="0.25"/>
    <row r="796" s="36" customFormat="1" x14ac:dyDescent="0.25"/>
    <row r="797" s="36" customFormat="1" x14ac:dyDescent="0.25"/>
    <row r="798" s="36" customFormat="1" x14ac:dyDescent="0.25"/>
    <row r="799" s="36" customFormat="1" x14ac:dyDescent="0.25"/>
    <row r="800" s="36" customFormat="1" x14ac:dyDescent="0.25"/>
    <row r="801" s="36" customFormat="1" x14ac:dyDescent="0.25"/>
    <row r="802" s="36" customFormat="1" x14ac:dyDescent="0.25"/>
    <row r="803" s="36" customFormat="1" x14ac:dyDescent="0.25"/>
    <row r="804" s="36" customFormat="1" x14ac:dyDescent="0.25"/>
    <row r="805" s="36" customFormat="1" x14ac:dyDescent="0.25"/>
    <row r="806" s="36" customFormat="1" x14ac:dyDescent="0.25"/>
    <row r="807" s="36" customFormat="1" x14ac:dyDescent="0.25"/>
    <row r="808" s="36" customFormat="1" x14ac:dyDescent="0.25"/>
    <row r="809" s="36" customFormat="1" x14ac:dyDescent="0.25"/>
    <row r="810" s="36" customFormat="1" x14ac:dyDescent="0.25"/>
    <row r="811" s="36" customFormat="1" x14ac:dyDescent="0.25"/>
    <row r="812" s="36" customFormat="1" x14ac:dyDescent="0.25"/>
    <row r="813" s="36" customFormat="1" x14ac:dyDescent="0.25"/>
    <row r="814" s="36" customFormat="1" x14ac:dyDescent="0.25"/>
    <row r="815" s="36" customFormat="1" x14ac:dyDescent="0.25"/>
    <row r="816" s="36" customFormat="1" x14ac:dyDescent="0.25"/>
    <row r="817" s="36" customFormat="1" x14ac:dyDescent="0.25"/>
    <row r="818" s="36" customFormat="1" x14ac:dyDescent="0.25"/>
    <row r="819" s="36" customFormat="1" x14ac:dyDescent="0.25"/>
    <row r="820" s="36" customFormat="1" x14ac:dyDescent="0.25"/>
    <row r="821" s="36" customFormat="1" x14ac:dyDescent="0.25"/>
    <row r="822" s="36" customFormat="1" x14ac:dyDescent="0.25"/>
    <row r="823" s="36" customFormat="1" x14ac:dyDescent="0.25"/>
    <row r="824" s="36" customFormat="1" x14ac:dyDescent="0.25"/>
    <row r="825" s="36" customFormat="1" x14ac:dyDescent="0.25"/>
    <row r="826" s="36" customFormat="1" x14ac:dyDescent="0.25"/>
    <row r="827" s="36" customFormat="1" x14ac:dyDescent="0.25"/>
    <row r="828" s="36" customFormat="1" x14ac:dyDescent="0.25"/>
    <row r="829" s="36" customFormat="1" x14ac:dyDescent="0.25"/>
    <row r="830" s="36" customFormat="1" x14ac:dyDescent="0.25"/>
    <row r="831" s="36" customFormat="1" x14ac:dyDescent="0.25"/>
    <row r="832" s="36" customFormat="1" x14ac:dyDescent="0.25"/>
    <row r="833" s="36" customFormat="1" x14ac:dyDescent="0.25"/>
    <row r="834" s="36" customFormat="1" x14ac:dyDescent="0.25"/>
    <row r="835" s="36" customFormat="1" x14ac:dyDescent="0.25"/>
    <row r="836" s="36" customFormat="1" x14ac:dyDescent="0.25"/>
    <row r="837" s="36" customFormat="1" x14ac:dyDescent="0.25"/>
    <row r="838" s="36" customFormat="1" x14ac:dyDescent="0.25"/>
    <row r="839" s="36" customFormat="1" x14ac:dyDescent="0.25"/>
    <row r="840" s="36" customFormat="1" x14ac:dyDescent="0.25"/>
    <row r="841" s="36" customFormat="1" x14ac:dyDescent="0.25"/>
    <row r="842" s="36" customFormat="1" x14ac:dyDescent="0.25"/>
    <row r="843" s="36" customFormat="1" x14ac:dyDescent="0.25"/>
    <row r="844" s="36" customFormat="1" x14ac:dyDescent="0.25"/>
    <row r="845" s="36" customFormat="1" x14ac:dyDescent="0.25"/>
    <row r="846" s="36" customFormat="1" x14ac:dyDescent="0.25"/>
    <row r="847" s="36" customFormat="1" x14ac:dyDescent="0.25"/>
    <row r="848" s="36" customFormat="1" x14ac:dyDescent="0.25"/>
    <row r="849" s="36" customFormat="1" x14ac:dyDescent="0.25"/>
    <row r="850" s="36" customFormat="1" x14ac:dyDescent="0.25"/>
    <row r="851" s="36" customFormat="1" x14ac:dyDescent="0.25"/>
    <row r="852" s="36" customFormat="1" x14ac:dyDescent="0.25"/>
    <row r="853" s="36" customFormat="1" x14ac:dyDescent="0.25"/>
    <row r="854" s="36" customFormat="1" x14ac:dyDescent="0.25"/>
    <row r="855" s="36" customFormat="1" x14ac:dyDescent="0.25"/>
    <row r="856" s="36" customFormat="1" x14ac:dyDescent="0.25"/>
    <row r="857" s="36" customFormat="1" x14ac:dyDescent="0.25"/>
    <row r="858" s="36" customFormat="1" x14ac:dyDescent="0.25"/>
    <row r="859" s="36" customFormat="1" x14ac:dyDescent="0.25"/>
    <row r="860" s="36" customFormat="1" x14ac:dyDescent="0.25"/>
    <row r="861" s="36" customFormat="1" x14ac:dyDescent="0.25"/>
    <row r="862" s="36" customFormat="1" x14ac:dyDescent="0.25"/>
    <row r="863" s="36" customFormat="1" x14ac:dyDescent="0.25"/>
    <row r="864" s="36" customFormat="1" x14ac:dyDescent="0.25"/>
    <row r="865" s="36" customFormat="1" x14ac:dyDescent="0.25"/>
    <row r="866" s="36" customFormat="1" x14ac:dyDescent="0.25"/>
    <row r="867" s="36" customFormat="1" x14ac:dyDescent="0.25"/>
    <row r="868" s="36" customFormat="1" x14ac:dyDescent="0.25"/>
    <row r="869" s="36" customFormat="1" x14ac:dyDescent="0.25"/>
    <row r="870" s="36" customFormat="1" x14ac:dyDescent="0.25"/>
    <row r="871" s="36" customFormat="1" x14ac:dyDescent="0.25"/>
    <row r="872" s="36" customFormat="1" x14ac:dyDescent="0.25"/>
    <row r="873" s="36" customFormat="1" x14ac:dyDescent="0.25"/>
    <row r="874" s="36" customFormat="1" x14ac:dyDescent="0.25"/>
    <row r="875" s="36" customFormat="1" x14ac:dyDescent="0.25"/>
    <row r="876" s="36" customFormat="1" x14ac:dyDescent="0.25"/>
    <row r="877" s="36" customFormat="1" x14ac:dyDescent="0.25"/>
    <row r="878" s="36" customFormat="1" x14ac:dyDescent="0.25"/>
    <row r="879" s="36" customFormat="1" x14ac:dyDescent="0.25"/>
    <row r="880" s="36" customFormat="1" x14ac:dyDescent="0.25"/>
    <row r="881" s="36" customFormat="1" x14ac:dyDescent="0.25"/>
    <row r="882" s="36" customFormat="1" x14ac:dyDescent="0.25"/>
    <row r="883" s="36" customFormat="1" x14ac:dyDescent="0.25"/>
    <row r="884" s="36" customFormat="1" x14ac:dyDescent="0.25"/>
    <row r="885" s="36" customFormat="1" x14ac:dyDescent="0.25"/>
    <row r="886" s="36" customFormat="1" x14ac:dyDescent="0.25"/>
    <row r="887" s="36" customFormat="1" x14ac:dyDescent="0.25"/>
    <row r="888" s="36" customFormat="1" x14ac:dyDescent="0.25"/>
    <row r="889" s="36" customFormat="1" x14ac:dyDescent="0.25"/>
    <row r="890" s="36" customFormat="1" x14ac:dyDescent="0.25"/>
    <row r="891" s="36" customFormat="1" x14ac:dyDescent="0.25"/>
    <row r="892" s="36" customFormat="1" x14ac:dyDescent="0.25"/>
    <row r="893" s="36" customFormat="1" x14ac:dyDescent="0.25"/>
    <row r="894" s="36" customFormat="1" x14ac:dyDescent="0.25"/>
    <row r="895" s="36" customFormat="1" x14ac:dyDescent="0.25"/>
    <row r="896" s="36" customFormat="1" x14ac:dyDescent="0.25"/>
    <row r="897" s="36" customFormat="1" x14ac:dyDescent="0.25"/>
    <row r="898" s="36" customFormat="1" x14ac:dyDescent="0.25"/>
    <row r="899" s="36" customFormat="1" x14ac:dyDescent="0.25"/>
    <row r="900" s="36" customFormat="1" x14ac:dyDescent="0.25"/>
    <row r="901" s="36" customFormat="1" x14ac:dyDescent="0.25"/>
    <row r="902" s="36" customFormat="1" x14ac:dyDescent="0.25"/>
    <row r="903" s="36" customFormat="1" x14ac:dyDescent="0.25"/>
    <row r="904" s="36" customFormat="1" x14ac:dyDescent="0.25"/>
    <row r="905" s="36" customFormat="1" x14ac:dyDescent="0.25"/>
    <row r="906" s="36" customFormat="1" x14ac:dyDescent="0.25"/>
    <row r="907" s="36" customFormat="1" x14ac:dyDescent="0.25"/>
    <row r="908" s="36" customFormat="1" x14ac:dyDescent="0.25"/>
    <row r="909" s="36" customFormat="1" x14ac:dyDescent="0.25"/>
    <row r="910" s="36" customFormat="1" x14ac:dyDescent="0.25"/>
    <row r="911" s="36" customFormat="1" x14ac:dyDescent="0.25"/>
    <row r="912" s="36" customFormat="1" x14ac:dyDescent="0.25"/>
    <row r="913" s="36" customFormat="1" x14ac:dyDescent="0.25"/>
    <row r="914" s="36" customFormat="1" x14ac:dyDescent="0.25"/>
    <row r="915" s="36" customFormat="1" x14ac:dyDescent="0.25"/>
    <row r="916" s="36" customFormat="1" x14ac:dyDescent="0.25"/>
    <row r="917" s="36" customFormat="1" x14ac:dyDescent="0.25"/>
    <row r="918" s="36" customFormat="1" x14ac:dyDescent="0.25"/>
    <row r="919" s="36" customFormat="1" x14ac:dyDescent="0.25"/>
    <row r="920" s="36" customFormat="1" x14ac:dyDescent="0.25"/>
    <row r="921" s="36" customFormat="1" x14ac:dyDescent="0.25"/>
    <row r="922" s="36" customFormat="1" x14ac:dyDescent="0.25"/>
    <row r="923" s="36" customFormat="1" x14ac:dyDescent="0.25"/>
    <row r="924" s="36" customFormat="1" x14ac:dyDescent="0.25"/>
    <row r="925" s="36" customFormat="1" x14ac:dyDescent="0.25"/>
    <row r="926" s="36" customFormat="1" x14ac:dyDescent="0.25"/>
    <row r="927" s="36" customFormat="1" x14ac:dyDescent="0.25"/>
    <row r="928" s="36" customFormat="1" x14ac:dyDescent="0.25"/>
    <row r="929" s="36" customFormat="1" x14ac:dyDescent="0.25"/>
    <row r="930" s="36" customFormat="1" x14ac:dyDescent="0.25"/>
    <row r="931" s="36" customFormat="1" x14ac:dyDescent="0.25"/>
    <row r="932" s="36" customFormat="1" x14ac:dyDescent="0.25"/>
    <row r="933" s="36" customFormat="1" x14ac:dyDescent="0.25"/>
    <row r="934" s="36" customFormat="1" x14ac:dyDescent="0.25"/>
    <row r="935" s="36" customFormat="1" x14ac:dyDescent="0.25"/>
    <row r="936" s="36" customFormat="1" x14ac:dyDescent="0.25"/>
    <row r="937" s="36" customFormat="1" x14ac:dyDescent="0.25"/>
    <row r="938" s="36" customFormat="1" x14ac:dyDescent="0.25"/>
    <row r="939" s="36" customFormat="1" x14ac:dyDescent="0.25"/>
    <row r="940" s="36" customFormat="1" x14ac:dyDescent="0.25"/>
    <row r="941" s="36" customFormat="1" x14ac:dyDescent="0.25"/>
    <row r="942" s="36" customFormat="1" x14ac:dyDescent="0.25"/>
    <row r="943" s="36" customFormat="1" x14ac:dyDescent="0.25"/>
    <row r="944" s="36" customFormat="1" x14ac:dyDescent="0.25"/>
    <row r="945" s="36" customFormat="1" x14ac:dyDescent="0.25"/>
    <row r="946" s="36" customFormat="1" x14ac:dyDescent="0.25"/>
    <row r="947" s="36" customFormat="1" x14ac:dyDescent="0.25"/>
    <row r="948" s="36" customFormat="1" x14ac:dyDescent="0.25"/>
    <row r="949" s="36" customFormat="1" x14ac:dyDescent="0.25"/>
    <row r="950" s="36" customFormat="1" x14ac:dyDescent="0.25"/>
    <row r="951" s="36" customFormat="1" x14ac:dyDescent="0.25"/>
    <row r="952" s="36" customFormat="1" x14ac:dyDescent="0.25"/>
    <row r="953" s="36" customFormat="1" x14ac:dyDescent="0.25"/>
    <row r="954" s="36" customFormat="1" x14ac:dyDescent="0.25"/>
    <row r="955" s="36" customFormat="1" x14ac:dyDescent="0.25"/>
    <row r="956" s="36" customFormat="1" x14ac:dyDescent="0.25"/>
    <row r="957" s="36" customFormat="1" x14ac:dyDescent="0.25"/>
    <row r="958" s="36" customFormat="1" x14ac:dyDescent="0.25"/>
    <row r="959" s="36" customFormat="1" x14ac:dyDescent="0.25"/>
    <row r="960" s="36" customFormat="1" x14ac:dyDescent="0.25"/>
    <row r="961" s="36" customFormat="1" x14ac:dyDescent="0.25"/>
    <row r="962" s="36" customFormat="1" x14ac:dyDescent="0.25"/>
    <row r="963" s="36" customFormat="1" x14ac:dyDescent="0.25"/>
    <row r="964" s="36" customFormat="1" x14ac:dyDescent="0.25"/>
    <row r="965" s="36" customFormat="1" x14ac:dyDescent="0.25"/>
    <row r="966" s="36" customFormat="1" x14ac:dyDescent="0.25"/>
    <row r="967" s="36" customFormat="1" x14ac:dyDescent="0.25"/>
    <row r="968" s="36" customFormat="1" x14ac:dyDescent="0.25"/>
    <row r="969" s="36" customFormat="1" x14ac:dyDescent="0.25"/>
    <row r="970" s="36" customFormat="1" x14ac:dyDescent="0.25"/>
    <row r="971" s="36" customFormat="1" x14ac:dyDescent="0.25"/>
    <row r="972" s="36" customFormat="1" x14ac:dyDescent="0.25"/>
    <row r="973" s="36" customFormat="1" x14ac:dyDescent="0.25"/>
    <row r="974" s="36" customFormat="1" x14ac:dyDescent="0.25"/>
    <row r="975" s="36" customFormat="1" x14ac:dyDescent="0.25"/>
    <row r="976" s="36" customFormat="1" x14ac:dyDescent="0.25"/>
    <row r="977" s="36" customFormat="1" x14ac:dyDescent="0.25"/>
    <row r="978" s="36" customFormat="1" x14ac:dyDescent="0.25"/>
    <row r="979" s="36" customFormat="1" x14ac:dyDescent="0.25"/>
    <row r="980" s="36" customFormat="1" x14ac:dyDescent="0.25"/>
    <row r="981" s="36" customFormat="1" x14ac:dyDescent="0.25"/>
    <row r="982" s="36" customFormat="1" x14ac:dyDescent="0.25"/>
    <row r="983" s="36" customFormat="1" x14ac:dyDescent="0.25"/>
    <row r="984" s="36" customFormat="1" x14ac:dyDescent="0.25"/>
    <row r="985" s="36" customFormat="1" x14ac:dyDescent="0.25"/>
    <row r="986" s="36" customFormat="1" x14ac:dyDescent="0.25"/>
    <row r="987" s="36" customFormat="1" x14ac:dyDescent="0.25"/>
    <row r="988" s="36" customFormat="1" x14ac:dyDescent="0.25"/>
    <row r="989" s="36" customFormat="1" x14ac:dyDescent="0.25"/>
    <row r="990" s="36" customFormat="1" x14ac:dyDescent="0.25"/>
    <row r="991" s="36" customFormat="1" x14ac:dyDescent="0.25"/>
    <row r="992" s="36" customFormat="1" x14ac:dyDescent="0.25"/>
    <row r="993" s="36" customFormat="1" x14ac:dyDescent="0.25"/>
    <row r="994" s="36" customFormat="1" x14ac:dyDescent="0.25"/>
    <row r="995" s="36" customFormat="1" x14ac:dyDescent="0.25"/>
    <row r="996" s="36" customFormat="1" x14ac:dyDescent="0.25"/>
    <row r="997" s="36" customFormat="1" x14ac:dyDescent="0.25"/>
    <row r="998" s="36" customFormat="1" x14ac:dyDescent="0.25"/>
    <row r="999" s="36" customFormat="1" x14ac:dyDescent="0.25"/>
    <row r="1000" s="36" customFormat="1" x14ac:dyDescent="0.25"/>
    <row r="1001" s="36" customFormat="1" x14ac:dyDescent="0.25"/>
    <row r="1002" s="36" customFormat="1" x14ac:dyDescent="0.25"/>
    <row r="1003" s="36" customFormat="1" x14ac:dyDescent="0.25"/>
    <row r="1004" s="36" customFormat="1" x14ac:dyDescent="0.25"/>
    <row r="1005" s="36" customFormat="1" x14ac:dyDescent="0.25"/>
    <row r="1006" s="36" customFormat="1" x14ac:dyDescent="0.25"/>
    <row r="1007" s="36" customFormat="1" x14ac:dyDescent="0.25"/>
    <row r="1008" s="36" customFormat="1" x14ac:dyDescent="0.25"/>
    <row r="1009" s="36" customFormat="1" x14ac:dyDescent="0.25"/>
    <row r="1010" s="36" customFormat="1" x14ac:dyDescent="0.25"/>
    <row r="1011" s="36" customFormat="1" x14ac:dyDescent="0.25"/>
    <row r="1012" s="36" customFormat="1" x14ac:dyDescent="0.25"/>
    <row r="1013" s="36" customFormat="1" x14ac:dyDescent="0.25"/>
    <row r="1014" s="36" customFormat="1" x14ac:dyDescent="0.25"/>
    <row r="1015" s="36" customFormat="1" x14ac:dyDescent="0.25"/>
    <row r="1016" s="36" customFormat="1" x14ac:dyDescent="0.25"/>
    <row r="1017" s="36" customFormat="1" x14ac:dyDescent="0.25"/>
    <row r="1018" s="36" customFormat="1" x14ac:dyDescent="0.25"/>
    <row r="1019" s="36" customFormat="1" x14ac:dyDescent="0.25"/>
    <row r="1020" s="36" customFormat="1" x14ac:dyDescent="0.25"/>
    <row r="1021" s="36" customFormat="1" x14ac:dyDescent="0.25"/>
    <row r="1022" s="36" customFormat="1" x14ac:dyDescent="0.25"/>
    <row r="1023" s="36" customFormat="1" x14ac:dyDescent="0.25"/>
    <row r="1024" s="36" customFormat="1" x14ac:dyDescent="0.25"/>
    <row r="1025" s="36" customFormat="1" x14ac:dyDescent="0.25"/>
    <row r="1026" s="36" customFormat="1" x14ac:dyDescent="0.25"/>
    <row r="1027" s="36" customFormat="1" x14ac:dyDescent="0.25"/>
    <row r="1028" s="36" customFormat="1" x14ac:dyDescent="0.25"/>
    <row r="1029" s="36" customFormat="1" x14ac:dyDescent="0.25"/>
    <row r="1030" s="36" customFormat="1" x14ac:dyDescent="0.25"/>
    <row r="1031" s="36" customFormat="1" x14ac:dyDescent="0.25"/>
    <row r="1032" s="36" customFormat="1" x14ac:dyDescent="0.25"/>
    <row r="1033" s="36" customFormat="1" x14ac:dyDescent="0.25"/>
    <row r="1034" s="36" customFormat="1" x14ac:dyDescent="0.25"/>
    <row r="1035" s="36" customFormat="1" x14ac:dyDescent="0.25"/>
    <row r="1036" s="36" customFormat="1" x14ac:dyDescent="0.25"/>
    <row r="1037" s="36" customFormat="1" x14ac:dyDescent="0.25"/>
    <row r="1038" s="36" customFormat="1" x14ac:dyDescent="0.25"/>
    <row r="1039" s="36" customFormat="1" x14ac:dyDescent="0.25"/>
    <row r="1040" s="36" customFormat="1" x14ac:dyDescent="0.25"/>
    <row r="1041" s="36" customFormat="1" x14ac:dyDescent="0.25"/>
    <row r="1042" s="36" customFormat="1" x14ac:dyDescent="0.25"/>
    <row r="1043" s="36" customFormat="1" x14ac:dyDescent="0.25"/>
    <row r="1044" s="36" customFormat="1" x14ac:dyDescent="0.25"/>
    <row r="1045" s="36" customFormat="1" x14ac:dyDescent="0.25"/>
    <row r="1046" s="36" customFormat="1" x14ac:dyDescent="0.25"/>
    <row r="1047" s="36" customFormat="1" x14ac:dyDescent="0.25"/>
    <row r="1048" s="36" customFormat="1" x14ac:dyDescent="0.25"/>
    <row r="1049" s="36" customFormat="1" x14ac:dyDescent="0.25"/>
    <row r="1050" s="36" customFormat="1" x14ac:dyDescent="0.25"/>
    <row r="1051" s="36" customFormat="1" x14ac:dyDescent="0.25"/>
    <row r="1052" s="36" customFormat="1" x14ac:dyDescent="0.25"/>
    <row r="1053" s="36" customFormat="1" x14ac:dyDescent="0.25"/>
    <row r="1054" s="36" customFormat="1" x14ac:dyDescent="0.25"/>
    <row r="1055" s="36" customFormat="1" x14ac:dyDescent="0.25"/>
    <row r="1056" s="36" customFormat="1" x14ac:dyDescent="0.25"/>
    <row r="1057" s="36" customFormat="1" x14ac:dyDescent="0.25"/>
    <row r="1058" s="36" customFormat="1" x14ac:dyDescent="0.25"/>
    <row r="1059" s="36" customFormat="1" x14ac:dyDescent="0.25"/>
    <row r="1060" s="36" customFormat="1" x14ac:dyDescent="0.25"/>
    <row r="1061" s="36" customFormat="1" x14ac:dyDescent="0.25"/>
    <row r="1062" s="36" customFormat="1" x14ac:dyDescent="0.25"/>
    <row r="1063" s="36" customFormat="1" x14ac:dyDescent="0.25"/>
    <row r="1064" s="36" customFormat="1" x14ac:dyDescent="0.25"/>
    <row r="1065" s="36" customFormat="1" x14ac:dyDescent="0.25"/>
    <row r="1066" s="36" customFormat="1" x14ac:dyDescent="0.25"/>
    <row r="1067" s="36" customFormat="1" x14ac:dyDescent="0.25"/>
    <row r="1068" s="36" customFormat="1" x14ac:dyDescent="0.25"/>
    <row r="1069" s="36" customFormat="1" x14ac:dyDescent="0.25"/>
    <row r="1070" s="36" customFormat="1" x14ac:dyDescent="0.25"/>
    <row r="1071" s="36" customFormat="1" x14ac:dyDescent="0.25"/>
    <row r="1072" s="36" customFormat="1" x14ac:dyDescent="0.25"/>
    <row r="1073" s="36" customFormat="1" x14ac:dyDescent="0.25"/>
    <row r="1074" s="36" customFormat="1" x14ac:dyDescent="0.25"/>
    <row r="1075" s="36" customFormat="1" x14ac:dyDescent="0.25"/>
    <row r="1076" s="36" customFormat="1" x14ac:dyDescent="0.25"/>
    <row r="1077" s="36" customFormat="1" x14ac:dyDescent="0.25"/>
    <row r="1078" s="36" customFormat="1" x14ac:dyDescent="0.25"/>
    <row r="1079" s="36" customFormat="1" x14ac:dyDescent="0.25"/>
    <row r="1080" s="36" customFormat="1" x14ac:dyDescent="0.25"/>
    <row r="1081" s="36" customFormat="1" x14ac:dyDescent="0.25"/>
    <row r="1082" s="36" customFormat="1" x14ac:dyDescent="0.25"/>
    <row r="1083" s="36" customFormat="1" x14ac:dyDescent="0.25"/>
    <row r="1084" s="36" customFormat="1" x14ac:dyDescent="0.25"/>
    <row r="1085" s="36" customFormat="1" x14ac:dyDescent="0.25"/>
    <row r="1086" s="36" customFormat="1" x14ac:dyDescent="0.25"/>
    <row r="1087" s="36" customFormat="1" x14ac:dyDescent="0.25"/>
    <row r="1088" s="36" customFormat="1" x14ac:dyDescent="0.25"/>
    <row r="1089" s="36" customFormat="1" x14ac:dyDescent="0.25"/>
    <row r="1090" s="36" customFormat="1" x14ac:dyDescent="0.25"/>
    <row r="1091" s="36" customFormat="1" x14ac:dyDescent="0.25"/>
    <row r="1092" s="36" customFormat="1" x14ac:dyDescent="0.25"/>
    <row r="1093" s="36" customFormat="1" x14ac:dyDescent="0.25"/>
    <row r="1094" s="36" customFormat="1" x14ac:dyDescent="0.25"/>
    <row r="1095" s="36" customFormat="1" x14ac:dyDescent="0.25"/>
    <row r="1096" s="36" customFormat="1" x14ac:dyDescent="0.25"/>
    <row r="1097" s="36" customFormat="1" x14ac:dyDescent="0.25"/>
    <row r="1098" s="36" customFormat="1" x14ac:dyDescent="0.25"/>
    <row r="1099" s="36" customFormat="1" x14ac:dyDescent="0.25"/>
    <row r="1100" s="36" customFormat="1" x14ac:dyDescent="0.25"/>
    <row r="1101" s="36" customFormat="1" x14ac:dyDescent="0.25"/>
    <row r="1102" s="36" customFormat="1" x14ac:dyDescent="0.25"/>
    <row r="1103" s="36" customFormat="1" x14ac:dyDescent="0.25"/>
    <row r="1104" s="36" customFormat="1" x14ac:dyDescent="0.25"/>
    <row r="1105" s="36" customFormat="1" x14ac:dyDescent="0.25"/>
    <row r="1106" s="36" customFormat="1" x14ac:dyDescent="0.25"/>
    <row r="1107" s="36" customFormat="1" x14ac:dyDescent="0.25"/>
    <row r="1108" s="36" customFormat="1" x14ac:dyDescent="0.25"/>
    <row r="1109" s="36" customFormat="1" x14ac:dyDescent="0.25"/>
    <row r="1110" s="36" customFormat="1" x14ac:dyDescent="0.25"/>
    <row r="1111" s="36" customFormat="1" x14ac:dyDescent="0.25"/>
    <row r="1112" s="36" customFormat="1" x14ac:dyDescent="0.25"/>
    <row r="1113" s="36" customFormat="1" x14ac:dyDescent="0.25"/>
    <row r="1114" s="36" customFormat="1" x14ac:dyDescent="0.25"/>
    <row r="1115" s="36" customFormat="1" x14ac:dyDescent="0.25"/>
    <row r="1116" s="36" customFormat="1" x14ac:dyDescent="0.25"/>
    <row r="1117" s="36" customFormat="1" x14ac:dyDescent="0.25"/>
    <row r="1118" s="36" customFormat="1" x14ac:dyDescent="0.25"/>
    <row r="1119" s="36" customFormat="1" x14ac:dyDescent="0.25"/>
    <row r="1120" s="36" customFormat="1" x14ac:dyDescent="0.25"/>
    <row r="1121" s="36" customFormat="1" x14ac:dyDescent="0.25"/>
    <row r="1122" s="36" customFormat="1" x14ac:dyDescent="0.25"/>
    <row r="1123" s="36" customFormat="1" x14ac:dyDescent="0.25"/>
    <row r="1124" s="36" customFormat="1" x14ac:dyDescent="0.25"/>
    <row r="1125" s="36" customFormat="1" x14ac:dyDescent="0.25"/>
    <row r="1126" s="36" customFormat="1" x14ac:dyDescent="0.25"/>
    <row r="1127" s="36" customFormat="1" x14ac:dyDescent="0.25"/>
    <row r="1128" s="36" customFormat="1" x14ac:dyDescent="0.25"/>
    <row r="1129" s="36" customFormat="1" x14ac:dyDescent="0.25"/>
    <row r="1130" s="36" customFormat="1" x14ac:dyDescent="0.25"/>
    <row r="1131" s="36" customFormat="1" x14ac:dyDescent="0.25"/>
    <row r="1132" s="36" customFormat="1" x14ac:dyDescent="0.25"/>
    <row r="1133" s="36" customFormat="1" x14ac:dyDescent="0.25"/>
    <row r="1134" s="36" customFormat="1" x14ac:dyDescent="0.25"/>
    <row r="1135" s="36" customFormat="1" x14ac:dyDescent="0.25"/>
    <row r="1136" s="36" customFormat="1" x14ac:dyDescent="0.25"/>
    <row r="1137" s="36" customFormat="1" x14ac:dyDescent="0.25"/>
    <row r="1138" s="36" customFormat="1" x14ac:dyDescent="0.25"/>
    <row r="1139" s="36" customFormat="1" x14ac:dyDescent="0.25"/>
    <row r="1140" s="36" customFormat="1" x14ac:dyDescent="0.25"/>
    <row r="1141" s="36" customFormat="1" x14ac:dyDescent="0.25"/>
    <row r="1142" s="36" customFormat="1" x14ac:dyDescent="0.25"/>
    <row r="1143" s="36" customFormat="1" x14ac:dyDescent="0.25"/>
    <row r="1144" s="36" customFormat="1" x14ac:dyDescent="0.25"/>
    <row r="1145" s="36" customFormat="1" x14ac:dyDescent="0.25"/>
    <row r="1146" s="36" customFormat="1" x14ac:dyDescent="0.25"/>
    <row r="1147" s="36" customFormat="1" x14ac:dyDescent="0.25"/>
    <row r="1148" s="36" customFormat="1" x14ac:dyDescent="0.25"/>
    <row r="1149" s="36" customFormat="1" x14ac:dyDescent="0.25"/>
    <row r="1150" s="36" customFormat="1" x14ac:dyDescent="0.25"/>
    <row r="1151" s="36" customFormat="1" x14ac:dyDescent="0.25"/>
    <row r="1152" s="36" customFormat="1" x14ac:dyDescent="0.25"/>
    <row r="1153" s="36" customFormat="1" x14ac:dyDescent="0.25"/>
    <row r="1154" s="36" customFormat="1" x14ac:dyDescent="0.25"/>
    <row r="1155" s="36" customFormat="1" x14ac:dyDescent="0.25"/>
    <row r="1156" s="36" customFormat="1" x14ac:dyDescent="0.25"/>
    <row r="1157" s="36" customFormat="1" x14ac:dyDescent="0.25"/>
    <row r="1158" s="36" customFormat="1" x14ac:dyDescent="0.25"/>
    <row r="1159" s="36" customFormat="1" x14ac:dyDescent="0.25"/>
    <row r="1160" s="36" customFormat="1" x14ac:dyDescent="0.25"/>
    <row r="1161" s="36" customFormat="1" x14ac:dyDescent="0.25"/>
    <row r="1162" s="36" customFormat="1" x14ac:dyDescent="0.25"/>
    <row r="1163" s="36" customFormat="1" x14ac:dyDescent="0.25"/>
    <row r="1164" s="36" customFormat="1" x14ac:dyDescent="0.25"/>
    <row r="1165" s="36" customFormat="1" x14ac:dyDescent="0.25"/>
    <row r="1166" s="36" customFormat="1" x14ac:dyDescent="0.25"/>
    <row r="1167" s="36" customFormat="1" x14ac:dyDescent="0.25"/>
    <row r="1168" s="36" customFormat="1" x14ac:dyDescent="0.25"/>
    <row r="1169" s="36" customFormat="1" x14ac:dyDescent="0.25"/>
    <row r="1170" s="36" customFormat="1" x14ac:dyDescent="0.25"/>
    <row r="1171" s="36" customFormat="1" x14ac:dyDescent="0.25"/>
    <row r="1172" s="36" customFormat="1" x14ac:dyDescent="0.25"/>
    <row r="1173" s="36" customFormat="1" x14ac:dyDescent="0.25"/>
    <row r="1174" s="36" customFormat="1" x14ac:dyDescent="0.25"/>
    <row r="1175" s="36" customFormat="1" x14ac:dyDescent="0.25"/>
    <row r="1176" s="36" customFormat="1" x14ac:dyDescent="0.25"/>
    <row r="1177" s="36" customFormat="1" x14ac:dyDescent="0.25"/>
    <row r="1178" s="36" customFormat="1" x14ac:dyDescent="0.25"/>
    <row r="1179" s="36" customFormat="1" x14ac:dyDescent="0.25"/>
    <row r="1180" s="36" customFormat="1" x14ac:dyDescent="0.25"/>
    <row r="1181" s="36" customFormat="1" x14ac:dyDescent="0.25"/>
    <row r="1182" s="36" customFormat="1" x14ac:dyDescent="0.25"/>
    <row r="1183" s="36" customFormat="1" x14ac:dyDescent="0.25"/>
    <row r="1184" s="36" customFormat="1" x14ac:dyDescent="0.25"/>
    <row r="1185" s="36" customFormat="1" x14ac:dyDescent="0.25"/>
    <row r="1186" s="36" customFormat="1" x14ac:dyDescent="0.25"/>
    <row r="1187" s="36" customFormat="1" x14ac:dyDescent="0.25"/>
    <row r="1188" s="36" customFormat="1" x14ac:dyDescent="0.25"/>
    <row r="1189" s="36" customFormat="1" x14ac:dyDescent="0.25"/>
    <row r="1190" s="36" customFormat="1" x14ac:dyDescent="0.25"/>
    <row r="1191" s="36" customFormat="1" x14ac:dyDescent="0.25"/>
    <row r="1192" s="36" customFormat="1" x14ac:dyDescent="0.25"/>
    <row r="1193" s="36" customFormat="1" x14ac:dyDescent="0.25"/>
    <row r="1194" s="36" customFormat="1" x14ac:dyDescent="0.25"/>
    <row r="1195" s="36" customFormat="1" x14ac:dyDescent="0.25"/>
    <row r="1196" s="36" customFormat="1" x14ac:dyDescent="0.25"/>
    <row r="1197" s="36" customFormat="1" x14ac:dyDescent="0.25"/>
    <row r="1198" s="36" customFormat="1" x14ac:dyDescent="0.25"/>
    <row r="1199" s="36" customFormat="1" x14ac:dyDescent="0.25"/>
    <row r="1200" s="36" customFormat="1" x14ac:dyDescent="0.25"/>
    <row r="1201" s="36" customFormat="1" x14ac:dyDescent="0.25"/>
    <row r="1202" s="36" customFormat="1" x14ac:dyDescent="0.25"/>
    <row r="1203" s="36" customFormat="1" x14ac:dyDescent="0.25"/>
    <row r="1204" s="36" customFormat="1" x14ac:dyDescent="0.25"/>
    <row r="1205" s="36" customFormat="1" x14ac:dyDescent="0.25"/>
    <row r="1206" s="36" customFormat="1" x14ac:dyDescent="0.25"/>
    <row r="1207" s="36" customFormat="1" x14ac:dyDescent="0.25"/>
    <row r="1208" s="36" customFormat="1" x14ac:dyDescent="0.25"/>
    <row r="1209" s="36" customFormat="1" x14ac:dyDescent="0.25"/>
    <row r="1210" s="36" customFormat="1" x14ac:dyDescent="0.25"/>
    <row r="1211" s="36" customFormat="1" x14ac:dyDescent="0.25"/>
    <row r="1212" s="36" customFormat="1" x14ac:dyDescent="0.25"/>
    <row r="1213" s="36" customFormat="1" x14ac:dyDescent="0.25"/>
    <row r="1214" s="36" customFormat="1" x14ac:dyDescent="0.25"/>
    <row r="1215" s="36" customFormat="1" x14ac:dyDescent="0.25"/>
    <row r="1216" s="36" customFormat="1" x14ac:dyDescent="0.25"/>
    <row r="1217" s="36" customFormat="1" x14ac:dyDescent="0.25"/>
    <row r="1218" s="36" customFormat="1" x14ac:dyDescent="0.25"/>
    <row r="1219" s="36" customFormat="1" x14ac:dyDescent="0.25"/>
    <row r="1220" s="36" customFormat="1" x14ac:dyDescent="0.25"/>
    <row r="1221" s="36" customFormat="1" x14ac:dyDescent="0.25"/>
    <row r="1222" s="36" customFormat="1" x14ac:dyDescent="0.25"/>
    <row r="1223" s="36" customFormat="1" x14ac:dyDescent="0.25"/>
    <row r="1224" s="36" customFormat="1" x14ac:dyDescent="0.25"/>
    <row r="1225" s="36" customFormat="1" x14ac:dyDescent="0.25"/>
    <row r="1226" s="36" customFormat="1" x14ac:dyDescent="0.25"/>
    <row r="1227" s="36" customFormat="1" x14ac:dyDescent="0.25"/>
    <row r="1228" s="36" customFormat="1" x14ac:dyDescent="0.25"/>
    <row r="1229" s="36" customFormat="1" x14ac:dyDescent="0.25"/>
    <row r="1230" s="36" customFormat="1" x14ac:dyDescent="0.25"/>
    <row r="1231" s="36" customFormat="1" x14ac:dyDescent="0.25"/>
    <row r="1232" s="36" customFormat="1" x14ac:dyDescent="0.25"/>
    <row r="1233" s="36" customFormat="1" x14ac:dyDescent="0.25"/>
    <row r="1234" s="36" customFormat="1" x14ac:dyDescent="0.25"/>
    <row r="1235" s="36" customFormat="1" x14ac:dyDescent="0.25"/>
    <row r="1236" s="36" customFormat="1" x14ac:dyDescent="0.25"/>
    <row r="1237" s="36" customFormat="1" x14ac:dyDescent="0.25"/>
    <row r="1238" s="36" customFormat="1" x14ac:dyDescent="0.25"/>
    <row r="1239" s="36" customFormat="1" x14ac:dyDescent="0.25"/>
    <row r="1240" s="36" customFormat="1" x14ac:dyDescent="0.25"/>
    <row r="1241" s="36" customFormat="1" x14ac:dyDescent="0.25"/>
    <row r="1242" s="36" customFormat="1" x14ac:dyDescent="0.25"/>
    <row r="1243" s="36" customFormat="1" x14ac:dyDescent="0.25"/>
    <row r="1244" s="36" customFormat="1" x14ac:dyDescent="0.25"/>
    <row r="1245" s="36" customFormat="1" x14ac:dyDescent="0.25"/>
    <row r="1246" s="36" customFormat="1" x14ac:dyDescent="0.25"/>
    <row r="1247" s="36" customFormat="1" x14ac:dyDescent="0.25"/>
    <row r="1248" s="36" customFormat="1" x14ac:dyDescent="0.25"/>
    <row r="1249" s="36" customFormat="1" x14ac:dyDescent="0.25"/>
    <row r="1250" s="36" customFormat="1" x14ac:dyDescent="0.25"/>
    <row r="1251" s="36" customFormat="1" x14ac:dyDescent="0.25"/>
    <row r="1252" s="36" customFormat="1" x14ac:dyDescent="0.25"/>
    <row r="1253" s="36" customFormat="1" x14ac:dyDescent="0.25"/>
    <row r="1254" s="36" customFormat="1" x14ac:dyDescent="0.25"/>
    <row r="1255" s="36" customFormat="1" x14ac:dyDescent="0.25"/>
    <row r="1256" s="36" customFormat="1" x14ac:dyDescent="0.25"/>
    <row r="1257" s="36" customFormat="1" x14ac:dyDescent="0.25"/>
    <row r="1258" s="36" customFormat="1" x14ac:dyDescent="0.25"/>
    <row r="1259" s="36" customFormat="1" x14ac:dyDescent="0.25"/>
    <row r="1260" s="36" customFormat="1" x14ac:dyDescent="0.25"/>
    <row r="1261" s="36" customFormat="1" x14ac:dyDescent="0.25"/>
    <row r="1262" s="36" customFormat="1" x14ac:dyDescent="0.25"/>
    <row r="1263" s="36" customFormat="1" x14ac:dyDescent="0.25"/>
    <row r="1264" s="36" customFormat="1" x14ac:dyDescent="0.25"/>
    <row r="1265" s="36" customFormat="1" x14ac:dyDescent="0.25"/>
    <row r="1266" s="36" customFormat="1" x14ac:dyDescent="0.25"/>
    <row r="1267" s="36" customFormat="1" x14ac:dyDescent="0.25"/>
    <row r="1268" s="36" customFormat="1" x14ac:dyDescent="0.25"/>
    <row r="1269" s="36" customFormat="1" x14ac:dyDescent="0.25"/>
    <row r="1270" s="36" customFormat="1" x14ac:dyDescent="0.25"/>
    <row r="1271" s="36" customFormat="1" x14ac:dyDescent="0.25"/>
    <row r="1272" s="36" customFormat="1" x14ac:dyDescent="0.25"/>
    <row r="1273" s="36" customFormat="1" x14ac:dyDescent="0.25"/>
    <row r="1274" s="36" customFormat="1" x14ac:dyDescent="0.25"/>
    <row r="1275" s="36" customFormat="1" x14ac:dyDescent="0.25"/>
    <row r="1276" s="36" customFormat="1" x14ac:dyDescent="0.25"/>
    <row r="1277" s="36" customFormat="1" x14ac:dyDescent="0.25"/>
    <row r="1278" s="36" customFormat="1" x14ac:dyDescent="0.25"/>
    <row r="1279" s="36" customFormat="1" x14ac:dyDescent="0.25"/>
    <row r="1280" s="36" customFormat="1" x14ac:dyDescent="0.25"/>
    <row r="1281" s="36" customFormat="1" x14ac:dyDescent="0.25"/>
    <row r="1282" s="36" customFormat="1" x14ac:dyDescent="0.25"/>
    <row r="1283" s="36" customFormat="1" x14ac:dyDescent="0.25"/>
    <row r="1284" s="36" customFormat="1" x14ac:dyDescent="0.25"/>
    <row r="1285" s="36" customFormat="1" x14ac:dyDescent="0.25"/>
    <row r="1286" s="36" customFormat="1" x14ac:dyDescent="0.25"/>
    <row r="1287" s="36" customFormat="1" x14ac:dyDescent="0.25"/>
    <row r="1288" s="36" customFormat="1" x14ac:dyDescent="0.25"/>
    <row r="1289" s="36" customFormat="1" x14ac:dyDescent="0.25"/>
    <row r="1290" s="36" customFormat="1" x14ac:dyDescent="0.25"/>
    <row r="1291" s="36" customFormat="1" x14ac:dyDescent="0.25"/>
    <row r="1292" s="36" customFormat="1" x14ac:dyDescent="0.25"/>
    <row r="1293" s="36" customFormat="1" x14ac:dyDescent="0.25"/>
    <row r="1294" s="36" customFormat="1" x14ac:dyDescent="0.25"/>
    <row r="1295" s="36" customFormat="1" x14ac:dyDescent="0.25"/>
    <row r="1296" s="36" customFormat="1" x14ac:dyDescent="0.25"/>
    <row r="1297" s="36" customFormat="1" x14ac:dyDescent="0.25"/>
    <row r="1298" s="36" customFormat="1" x14ac:dyDescent="0.25"/>
    <row r="1299" s="36" customFormat="1" x14ac:dyDescent="0.25"/>
    <row r="1300" s="36" customFormat="1" x14ac:dyDescent="0.25"/>
    <row r="1301" s="36" customFormat="1" x14ac:dyDescent="0.25"/>
    <row r="1302" s="36" customFormat="1" x14ac:dyDescent="0.25"/>
    <row r="1303" s="36" customFormat="1" x14ac:dyDescent="0.25"/>
    <row r="1304" s="36" customFormat="1" x14ac:dyDescent="0.25"/>
    <row r="1305" s="36" customFormat="1" x14ac:dyDescent="0.25"/>
    <row r="1306" s="36" customFormat="1" x14ac:dyDescent="0.25"/>
    <row r="1307" s="36" customFormat="1" x14ac:dyDescent="0.25"/>
    <row r="1308" s="36" customFormat="1" x14ac:dyDescent="0.25"/>
    <row r="1309" s="36" customFormat="1" x14ac:dyDescent="0.25"/>
    <row r="1310" s="36" customFormat="1" x14ac:dyDescent="0.25"/>
    <row r="1311" s="36" customFormat="1" x14ac:dyDescent="0.25"/>
    <row r="1312" s="36" customFormat="1" x14ac:dyDescent="0.25"/>
    <row r="1313" s="36" customFormat="1" x14ac:dyDescent="0.25"/>
    <row r="1314" s="36" customFormat="1" x14ac:dyDescent="0.25"/>
    <row r="1315" s="36" customFormat="1" x14ac:dyDescent="0.25"/>
    <row r="1316" s="36" customFormat="1" x14ac:dyDescent="0.25"/>
    <row r="1317" s="36" customFormat="1" x14ac:dyDescent="0.25"/>
    <row r="1318" s="36" customFormat="1" x14ac:dyDescent="0.25"/>
    <row r="1319" s="36" customFormat="1" x14ac:dyDescent="0.25"/>
    <row r="1320" s="36" customFormat="1" x14ac:dyDescent="0.25"/>
    <row r="1321" s="36" customFormat="1" x14ac:dyDescent="0.25"/>
    <row r="1322" s="36" customFormat="1" x14ac:dyDescent="0.25"/>
    <row r="1323" s="36" customFormat="1" x14ac:dyDescent="0.25"/>
    <row r="1324" s="36" customFormat="1" x14ac:dyDescent="0.25"/>
    <row r="1325" s="36" customFormat="1" x14ac:dyDescent="0.25"/>
    <row r="1326" s="36" customFormat="1" x14ac:dyDescent="0.25"/>
    <row r="1327" s="36" customFormat="1" x14ac:dyDescent="0.25"/>
    <row r="1328" s="36" customFormat="1" x14ac:dyDescent="0.25"/>
    <row r="1329" s="36" customFormat="1" x14ac:dyDescent="0.25"/>
    <row r="1330" s="36" customFormat="1" x14ac:dyDescent="0.25"/>
    <row r="1331" s="36" customFormat="1" x14ac:dyDescent="0.25"/>
    <row r="1332" s="36" customFormat="1" x14ac:dyDescent="0.25"/>
    <row r="1333" s="36" customFormat="1" x14ac:dyDescent="0.25"/>
    <row r="1334" s="36" customFormat="1" x14ac:dyDescent="0.25"/>
    <row r="1335" s="36" customFormat="1" x14ac:dyDescent="0.25"/>
    <row r="1336" s="36" customFormat="1" x14ac:dyDescent="0.25"/>
    <row r="1337" s="36" customFormat="1" x14ac:dyDescent="0.25"/>
    <row r="1338" s="36" customFormat="1" x14ac:dyDescent="0.25"/>
    <row r="1339" s="36" customFormat="1" x14ac:dyDescent="0.25"/>
    <row r="1340" s="36" customFormat="1" x14ac:dyDescent="0.25"/>
    <row r="1341" s="36" customFormat="1" x14ac:dyDescent="0.25"/>
    <row r="1342" s="36" customFormat="1" x14ac:dyDescent="0.25"/>
    <row r="1343" s="36" customFormat="1" x14ac:dyDescent="0.25"/>
    <row r="1344" s="36" customFormat="1" x14ac:dyDescent="0.25"/>
    <row r="1345" s="36" customFormat="1" x14ac:dyDescent="0.25"/>
    <row r="1346" s="36" customFormat="1" x14ac:dyDescent="0.25"/>
    <row r="1347" s="36" customFormat="1" x14ac:dyDescent="0.25"/>
    <row r="1348" s="36" customFormat="1" x14ac:dyDescent="0.25"/>
    <row r="1349" s="36" customFormat="1" x14ac:dyDescent="0.25"/>
    <row r="1350" s="36" customFormat="1" x14ac:dyDescent="0.25"/>
    <row r="1351" s="36" customFormat="1" x14ac:dyDescent="0.25"/>
    <row r="1352" s="36" customFormat="1" x14ac:dyDescent="0.25"/>
    <row r="1353" s="36" customFormat="1" x14ac:dyDescent="0.25"/>
    <row r="1354" s="36" customFormat="1" x14ac:dyDescent="0.25"/>
    <row r="1355" s="36" customFormat="1" x14ac:dyDescent="0.25"/>
    <row r="1356" s="36" customFormat="1" x14ac:dyDescent="0.25"/>
  </sheetData>
  <sheetProtection algorithmName="SHA-512" hashValue="Yt6pGw8243DigCFTHOHHw4nUsGWQkb68MbhF3R9jPJRp3CK1stZCNhw84AA6aVJbWSIienNvr/XAvNI3dC15VA==" saltValue="AZJ765ootK5Wkeo4lICzOg==" spinCount="100000" sheet="1" objects="1" scenarios="1"/>
  <protectedRanges>
    <protectedRange algorithmName="SHA-512" hashValue="7L1Qyq/fr+T04suEF9zjzO5MVqvg/yqlC45vDna7Wx9OWfL5rNSyYZHlXsO+fKjT+hpGMWpjm8OYD4MPZsjBRQ==" saltValue="5faPwLAyiXFr75SzyW/zwA==" spinCount="100000" sqref="A6:XFD10" name="Range4"/>
    <protectedRange algorithmName="SHA-512" hashValue="GzcOIGBfN6rMAWkIFSWTSjX9yFtU+DJsWj0RtoPQLJDAtwo3j+49XNXwlQEYdmUUe3p8bmCnnYNisWPS5Pdixg==" saltValue="ez4JpNQ65mfyxZ2eu8QHfg==" spinCount="100000" sqref="A1:XFD4" name="Range3"/>
    <protectedRange algorithmName="SHA-512" hashValue="XO+wQzvLobzBgVVcFwiY2JJ3AfEjRSO/Fi6oeCWiS8RCOq4tNbq2tcqU95GpqPz52UDNYi4zqxu2rn6IUV+HDg==" saltValue="7NKgS5HxDqkHDObWuO6dQg==" spinCount="100000" sqref="A1:B1 A4:B4 B2 A2:A3 B3:C3 D1:XFD4" name="Range1"/>
    <protectedRange algorithmName="SHA-512" hashValue="10IIU2sJbUfqxJ3o1kBhJwRk7crLFyJ1HSn/xJDc8qHo4/zoDW6fLBoZ9DAVdOFimc8m7QacYh7pxjXFXFhjMg==" saltValue="wt4xGOwdsQAWumxre0GVAw==" spinCount="100000" sqref="A6:B6 A7:C8 A9:B10 D6:XFD10" name="Range2"/>
  </protectedRanges>
  <phoneticPr fontId="0" type="noConversion"/>
  <pageMargins left="0.75" right="0.75" top="1" bottom="1" header="0.5" footer="0.5"/>
  <pageSetup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ECBC28D99CAE479EAB3E56957CB51B" ma:contentTypeVersion="13" ma:contentTypeDescription="Create a new document." ma:contentTypeScope="" ma:versionID="2a6054bf75748ccfacf6ecb6ddbf52cd">
  <xsd:schema xmlns:xsd="http://www.w3.org/2001/XMLSchema" xmlns:xs="http://www.w3.org/2001/XMLSchema" xmlns:p="http://schemas.microsoft.com/office/2006/metadata/properties" xmlns:ns2="8eba4b26-38e6-461f-a67c-f991f8dce5ed" xmlns:ns3="c40d4c38-38d8-4a4e-8580-60209552a613" targetNamespace="http://schemas.microsoft.com/office/2006/metadata/properties" ma:root="true" ma:fieldsID="3b94b21d0e52fa4bd8758373db51ae03" ns2:_="" ns3:_="">
    <xsd:import namespace="8eba4b26-38e6-461f-a67c-f991f8dce5ed"/>
    <xsd:import namespace="c40d4c38-38d8-4a4e-8580-60209552a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a4b26-38e6-461f-a67c-f991f8dce5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66e10e8-0cf2-4b7b-b794-53498189f8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d4c38-38d8-4a4e-8580-60209552a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4dd6c31-1e6e-4328-b98c-b5236be78ebc}" ma:internalName="TaxCatchAll" ma:showField="CatchAllData" ma:web="c40d4c38-38d8-4a4e-8580-60209552a6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8eba4b26-38e6-461f-a67c-f991f8dce5ed">
      <Terms xmlns="http://schemas.microsoft.com/office/infopath/2007/PartnerControls"/>
    </lcf76f155ced4ddcb4097134ff3c332f>
    <TaxCatchAll xmlns="c40d4c38-38d8-4a4e-8580-60209552a613" xsi:nil="true"/>
  </documentManagement>
</p:properties>
</file>

<file path=customXml/itemProps1.xml><?xml version="1.0" encoding="utf-8"?>
<ds:datastoreItem xmlns:ds="http://schemas.openxmlformats.org/officeDocument/2006/customXml" ds:itemID="{4AE2DA50-039B-44AF-8CA7-5508A6EB55C0}">
  <ds:schemaRefs>
    <ds:schemaRef ds:uri="http://schemas.microsoft.com/office/2006/metadata/longProperties"/>
  </ds:schemaRefs>
</ds:datastoreItem>
</file>

<file path=customXml/itemProps2.xml><?xml version="1.0" encoding="utf-8"?>
<ds:datastoreItem xmlns:ds="http://schemas.openxmlformats.org/officeDocument/2006/customXml" ds:itemID="{360A7DC0-C90F-40F3-9D9F-45D716AC6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a4b26-38e6-461f-a67c-f991f8dce5ed"/>
    <ds:schemaRef ds:uri="c40d4c38-38d8-4a4e-8580-60209552a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BA6DFB-3566-4111-AE8E-FF12CC1CB28A}">
  <ds:schemaRefs>
    <ds:schemaRef ds:uri="http://schemas.microsoft.com/sharepoint/v3/contenttype/forms"/>
  </ds:schemaRefs>
</ds:datastoreItem>
</file>

<file path=customXml/itemProps4.xml><?xml version="1.0" encoding="utf-8"?>
<ds:datastoreItem xmlns:ds="http://schemas.openxmlformats.org/officeDocument/2006/customXml" ds:itemID="{64F59DCB-E9CB-46E6-953E-9B899633900D}">
  <ds:schemaRefs>
    <ds:schemaRef ds:uri="http://schemas.microsoft.com/office/2006/metadata/properties"/>
    <ds:schemaRef ds:uri="http://schemas.microsoft.com/office/infopath/2007/PartnerControls"/>
    <ds:schemaRef ds:uri="8eba4b26-38e6-461f-a67c-f991f8dce5ed"/>
    <ds:schemaRef ds:uri="c40d4c38-38d8-4a4e-8580-60209552a6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Summary</vt:lpstr>
      <vt:lpstr>NCEA</vt:lpstr>
      <vt:lpstr>Elementary</vt:lpstr>
      <vt:lpstr>Secondary</vt:lpstr>
      <vt:lpstr>ConRange</vt:lpstr>
    </vt:vector>
  </TitlesOfParts>
  <Manager/>
  <Company>NCEA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Schultz</dc:creator>
  <cp:keywords/>
  <dc:description/>
  <cp:lastModifiedBy>Sr. Carol Shively</cp:lastModifiedBy>
  <cp:revision/>
  <cp:lastPrinted>2021-08-03T17:02:43Z</cp:lastPrinted>
  <dcterms:created xsi:type="dcterms:W3CDTF">2004-07-19T15:09:06Z</dcterms:created>
  <dcterms:modified xsi:type="dcterms:W3CDTF">2023-08-28T16:18:23Z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Databank</vt:lpwstr>
  </property>
  <property fmtid="{D5CDD505-2E9C-101B-9397-08002B2CF9AE}" pid="3" name="Order">
    <vt:lpwstr>318400.000000000</vt:lpwstr>
  </property>
  <property fmtid="{D5CDD505-2E9C-101B-9397-08002B2CF9AE}" pid="4" name="display_urn:schemas-microsoft-com:office:office#Author">
    <vt:lpwstr>Databank</vt:lpwstr>
  </property>
  <property fmtid="{D5CDD505-2E9C-101B-9397-08002B2CF9AE}" pid="5" name="ContentTypeId">
    <vt:lpwstr>0x0101000BECBC28D99CAE479EAB3E56957CB51B</vt:lpwstr>
  </property>
</Properties>
</file>